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 documents\FPCH10\2025\"/>
    </mc:Choice>
  </mc:AlternateContent>
  <bookViews>
    <workbookView xWindow="0" yWindow="0" windowWidth="21600" windowHeight="9630" activeTab="5"/>
  </bookViews>
  <sheets>
    <sheet name="M1" sheetId="1" r:id="rId1"/>
    <sheet name="M2" sheetId="2" r:id="rId2"/>
    <sheet name="M3" sheetId="3" r:id="rId3"/>
    <sheet name="M4" sheetId="4" r:id="rId4"/>
    <sheet name="M5" sheetId="12" r:id="rId5"/>
    <sheet name="M6" sheetId="11" r:id="rId6"/>
    <sheet name="M7" sheetId="10" r:id="rId7"/>
    <sheet name="M8" sheetId="9" r:id="rId8"/>
    <sheet name="M9" sheetId="8" r:id="rId9"/>
    <sheet name="M10" sheetId="7" r:id="rId10"/>
    <sheet name="M11" sheetId="6" r:id="rId11"/>
    <sheet name="M12" sheetId="5" r:id="rId12"/>
  </sheets>
  <definedNames>
    <definedName name="_xlnm._FilterDatabase" localSheetId="11" hidden="1">'M12'!$A$3:$E$43</definedName>
    <definedName name="_xlnm._FilterDatabase" localSheetId="5" hidden="1">'M6'!$D$1:$D$47</definedName>
  </definedNames>
  <calcPr calcId="162913"/>
</workbook>
</file>

<file path=xl/calcChain.xml><?xml version="1.0" encoding="utf-8"?>
<calcChain xmlns="http://schemas.openxmlformats.org/spreadsheetml/2006/main">
  <c r="E23" i="4" l="1"/>
  <c r="E7" i="3" l="1"/>
  <c r="E7" i="1" l="1"/>
  <c r="E23" i="2"/>
  <c r="E23" i="6" l="1"/>
  <c r="E23" i="10" l="1"/>
  <c r="E23" i="11" l="1"/>
  <c r="E7" i="4" l="1"/>
  <c r="E23" i="1" l="1"/>
  <c r="E7" i="6" l="1"/>
  <c r="E7" i="5" l="1"/>
  <c r="E7" i="12" l="1"/>
  <c r="E8" i="3" l="1"/>
  <c r="E40" i="2" l="1"/>
  <c r="E36" i="2"/>
  <c r="E41" i="2" s="1"/>
  <c r="E7" i="8" l="1"/>
  <c r="E7" i="2" l="1"/>
  <c r="E8" i="2"/>
  <c r="E23" i="7" l="1"/>
  <c r="E7" i="7"/>
  <c r="E7" i="9" l="1"/>
  <c r="E7" i="11" l="1"/>
  <c r="C8" i="1" l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8" i="2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8" i="3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8" i="4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8" i="12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37" i="12" s="1"/>
  <c r="C8" i="11"/>
  <c r="C9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8" i="10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8" i="9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8" i="8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8" i="7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8" i="6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8" i="5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E20" i="4" l="1"/>
  <c r="E16" i="4"/>
  <c r="E11" i="9" l="1"/>
  <c r="E12" i="9"/>
  <c r="E36" i="11" l="1"/>
  <c r="E35" i="11"/>
  <c r="E34" i="11"/>
  <c r="E19" i="5" l="1"/>
  <c r="E27" i="9" l="1"/>
  <c r="E13" i="4" l="1"/>
  <c r="E14" i="4"/>
  <c r="E8" i="5" l="1"/>
  <c r="E9" i="5"/>
  <c r="E10" i="5"/>
  <c r="E11" i="5"/>
  <c r="E12" i="5"/>
  <c r="E13" i="5"/>
  <c r="E14" i="5"/>
  <c r="E15" i="5"/>
  <c r="E16" i="5"/>
  <c r="E17" i="5"/>
  <c r="E18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4" i="6"/>
  <c r="E25" i="6"/>
  <c r="E26" i="6"/>
  <c r="E27" i="6"/>
  <c r="E28" i="6"/>
  <c r="E29" i="6"/>
  <c r="E30" i="6"/>
  <c r="E32" i="6"/>
  <c r="E33" i="6"/>
  <c r="E34" i="6"/>
  <c r="E35" i="6"/>
  <c r="E36" i="6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8" i="9"/>
  <c r="E9" i="9"/>
  <c r="E10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8" i="9"/>
  <c r="E29" i="9"/>
  <c r="E30" i="9"/>
  <c r="E31" i="9"/>
  <c r="E32" i="9"/>
  <c r="E33" i="9"/>
  <c r="E34" i="9"/>
  <c r="E35" i="9"/>
  <c r="E36" i="9"/>
  <c r="E37" i="9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4" i="11"/>
  <c r="E25" i="11"/>
  <c r="E26" i="11"/>
  <c r="E27" i="11"/>
  <c r="E28" i="11"/>
  <c r="E29" i="11"/>
  <c r="E30" i="11"/>
  <c r="E31" i="11"/>
  <c r="E32" i="11"/>
  <c r="E33" i="11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8" i="4"/>
  <c r="E9" i="4"/>
  <c r="E10" i="4"/>
  <c r="E11" i="4"/>
  <c r="E12" i="4"/>
  <c r="E15" i="4"/>
  <c r="E17" i="4"/>
  <c r="E18" i="4"/>
  <c r="E19" i="4"/>
  <c r="E21" i="4"/>
  <c r="E22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2" i="3"/>
  <c r="E33" i="3"/>
  <c r="E34" i="3"/>
  <c r="E35" i="3"/>
  <c r="E36" i="3"/>
  <c r="E37" i="3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4" i="2"/>
  <c r="E25" i="2"/>
  <c r="E26" i="2"/>
  <c r="E27" i="2"/>
  <c r="E28" i="2"/>
  <c r="E29" i="2"/>
  <c r="E30" i="2"/>
  <c r="E31" i="2"/>
  <c r="E32" i="2"/>
  <c r="E33" i="2"/>
  <c r="E34" i="2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5"/>
  <c r="E43" i="5" s="1"/>
  <c r="E37" i="6"/>
  <c r="E42" i="6" s="1"/>
  <c r="E38" i="7"/>
  <c r="E43" i="7" s="1"/>
  <c r="E37" i="8"/>
  <c r="E42" i="8" s="1"/>
  <c r="E38" i="9"/>
  <c r="E43" i="9" s="1"/>
  <c r="E38" i="10"/>
  <c r="E43" i="10" s="1"/>
  <c r="E37" i="11"/>
  <c r="E42" i="11" s="1"/>
  <c r="E38" i="12"/>
  <c r="E43" i="12" s="1"/>
  <c r="E37" i="4"/>
  <c r="E42" i="4" s="1"/>
  <c r="E38" i="3"/>
  <c r="E43" i="3" s="1"/>
  <c r="E38" i="1"/>
  <c r="E37" i="2" s="1"/>
  <c r="E42" i="5"/>
  <c r="E41" i="6"/>
  <c r="E42" i="7"/>
  <c r="E41" i="8"/>
  <c r="E42" i="9"/>
  <c r="E42" i="10"/>
  <c r="E41" i="11"/>
  <c r="E42" i="12"/>
  <c r="E41" i="4"/>
  <c r="E42" i="3"/>
  <c r="E39" i="1"/>
  <c r="E42" i="1"/>
  <c r="E38" i="2" l="1"/>
  <c r="E43" i="1"/>
  <c r="E39" i="8"/>
  <c r="E40" i="9"/>
  <c r="E40" i="10"/>
  <c r="E40" i="1"/>
  <c r="E41" i="1"/>
  <c r="E39" i="3"/>
  <c r="E38" i="4" s="1"/>
  <c r="E39" i="12" s="1"/>
  <c r="E38" i="11" s="1"/>
  <c r="E39" i="10" s="1"/>
  <c r="E39" i="9" s="1"/>
  <c r="E38" i="8" s="1"/>
  <c r="E39" i="7" s="1"/>
  <c r="E38" i="6" s="1"/>
  <c r="E39" i="5" s="1"/>
  <c r="E40" i="3"/>
  <c r="E39" i="4"/>
  <c r="E40" i="12"/>
  <c r="E39" i="11"/>
  <c r="E40" i="7"/>
  <c r="E39" i="6"/>
  <c r="E40" i="5"/>
  <c r="E39" i="2" l="1"/>
  <c r="E41" i="3" s="1"/>
  <c r="E40" i="4" s="1"/>
  <c r="E41" i="12" s="1"/>
  <c r="E40" i="11" s="1"/>
  <c r="E41" i="10" s="1"/>
  <c r="E41" i="9" s="1"/>
  <c r="E40" i="8" s="1"/>
  <c r="E41" i="7" s="1"/>
  <c r="E40" i="6" l="1"/>
  <c r="E41" i="5" s="1"/>
</calcChain>
</file>

<file path=xl/sharedStrings.xml><?xml version="1.0" encoding="utf-8"?>
<sst xmlns="http://schemas.openxmlformats.org/spreadsheetml/2006/main" count="912" uniqueCount="19">
  <si>
    <t>Пункт</t>
  </si>
  <si>
    <t>Община</t>
  </si>
  <si>
    <t>Дата</t>
  </si>
  <si>
    <t xml:space="preserve">Измерена концентрация </t>
  </si>
  <si>
    <t xml:space="preserve">Превишение на ПС за СДН  </t>
  </si>
  <si>
    <t>[в пъти ПС за СДН]</t>
  </si>
  <si>
    <t>Бургас</t>
  </si>
  <si>
    <t>Брой регистрирани данни през месеца:</t>
  </si>
  <si>
    <t>Брой регистрирани данни от началото на годината до момента:</t>
  </si>
  <si>
    <t>Брой регистрирани превишения през месеца:</t>
  </si>
  <si>
    <t>Брой регистрирани превишения от началото на годината до момента:</t>
  </si>
  <si>
    <t>Средномесечна концентрация:</t>
  </si>
  <si>
    <t>Времеви обхват:</t>
  </si>
  <si>
    <t>-</t>
  </si>
  <si>
    <t>М. Рудник</t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</si>
  <si>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</si>
  <si>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</si>
  <si>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</si>
  <si>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ФПЧ</t>
    </r>
    <r>
      <rPr>
        <b/>
        <vertAlign val="subscript"/>
        <sz val="10"/>
        <rFont val="Tahoma"/>
        <family val="2"/>
      </rPr>
      <t>10</t>
    </r>
    <r>
      <rPr>
        <b/>
        <sz val="10"/>
        <rFont val="Tahoma"/>
        <family val="2"/>
        <charset val="204"/>
      </rPr>
      <t xml:space="preserve"> - АИС "Меден Рудник"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</si>
</sst>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\.yyyy\ &quot;г.&quot;;@"/>
    <numFmt numFmtId="165" formatCode="0.000"/>
    <numFmt numFmtId="166" formatCode="0.0"/>
  </numFmts>
  <fonts count="22" x14ac:knownFonts="1">
    <font>
      <sz val="10"/>
      <name val="Arial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9"/>
      <name val="Arial"/>
      <family val="2"/>
      <charset val="204"/>
    </font>
    <font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  <charset val="204"/>
    </font>
    <font>
      <b/>
      <vertAlign val="subscript"/>
      <sz val="10"/>
      <name val="Tahoma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9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4">
    <xf numFmtId="0" fontId="0" fillId="0" borderId="0"/>
    <xf numFmtId="0" fontId="6" fillId="0" borderId="0"/>
    <xf numFmtId="0" fontId="9" fillId="0" borderId="0"/>
    <xf numFmtId="0" fontId="11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16" fillId="0" borderId="0"/>
    <xf numFmtId="0" fontId="18" fillId="0" borderId="0"/>
    <xf numFmtId="0" fontId="19" fillId="0" borderId="0"/>
    <xf numFmtId="0" fontId="4" fillId="0" borderId="0"/>
    <xf numFmtId="0" fontId="20" fillId="0" borderId="0"/>
  </cellStyleXfs>
  <cellXfs count="83">
    <xf numFmtId="0" fontId="0" fillId="0" borderId="0" xfId="0"/>
    <xf numFmtId="0" fontId="0" fillId="2" borderId="1" xfId="0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 applyProtection="1">
      <alignment horizontal="center" vertical="top" wrapText="1"/>
    </xf>
    <xf numFmtId="0" fontId="4" fillId="0" borderId="0" xfId="0" applyFont="1" applyBorder="1"/>
    <xf numFmtId="0" fontId="4" fillId="0" borderId="0" xfId="0" applyFont="1"/>
    <xf numFmtId="0" fontId="5" fillId="0" borderId="0" xfId="0" applyFont="1" applyFill="1"/>
    <xf numFmtId="0" fontId="4" fillId="0" borderId="0" xfId="0" applyFont="1" applyFill="1"/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165" fontId="4" fillId="2" borderId="11" xfId="0" applyNumberFormat="1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/>
    </xf>
    <xf numFmtId="165" fontId="4" fillId="2" borderId="12" xfId="0" applyNumberFormat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0" fillId="0" borderId="0" xfId="0" applyFill="1" applyBorder="1"/>
    <xf numFmtId="0" fontId="4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/>
    </xf>
    <xf numFmtId="165" fontId="4" fillId="2" borderId="11" xfId="0" applyNumberFormat="1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7" fillId="3" borderId="2" xfId="0" applyFont="1" applyFill="1" applyBorder="1"/>
    <xf numFmtId="0" fontId="1" fillId="3" borderId="6" xfId="0" applyFont="1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0" xfId="0" applyFont="1" applyFill="1" applyBorder="1"/>
    <xf numFmtId="0" fontId="4" fillId="3" borderId="0" xfId="0" applyFont="1" applyFill="1"/>
    <xf numFmtId="0" fontId="0" fillId="3" borderId="0" xfId="0" applyFill="1"/>
    <xf numFmtId="0" fontId="10" fillId="0" borderId="0" xfId="0" applyFont="1" applyFill="1"/>
    <xf numFmtId="0" fontId="10" fillId="3" borderId="0" xfId="0" applyFont="1" applyFill="1"/>
    <xf numFmtId="0" fontId="10" fillId="0" borderId="0" xfId="0" applyFont="1"/>
    <xf numFmtId="0" fontId="6" fillId="3" borderId="0" xfId="0" applyFont="1" applyFill="1"/>
    <xf numFmtId="0" fontId="6" fillId="3" borderId="1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20" xfId="0" applyFont="1" applyFill="1" applyBorder="1" applyAlignment="1">
      <alignment horizontal="center" vertical="top" wrapText="1"/>
    </xf>
    <xf numFmtId="0" fontId="7" fillId="3" borderId="0" xfId="0" applyFont="1" applyFill="1" applyBorder="1"/>
    <xf numFmtId="0" fontId="8" fillId="3" borderId="23" xfId="0" applyFont="1" applyFill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top" wrapText="1"/>
    </xf>
    <xf numFmtId="164" fontId="4" fillId="2" borderId="24" xfId="0" applyNumberFormat="1" applyFont="1" applyFill="1" applyBorder="1" applyAlignment="1">
      <alignment horizontal="center" vertical="top" wrapText="1"/>
    </xf>
    <xf numFmtId="165" fontId="4" fillId="2" borderId="25" xfId="0" applyNumberFormat="1" applyFont="1" applyFill="1" applyBorder="1" applyAlignment="1">
      <alignment horizontal="center" vertical="top" wrapText="1"/>
    </xf>
    <xf numFmtId="0" fontId="4" fillId="2" borderId="23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/>
    <xf numFmtId="0" fontId="8" fillId="3" borderId="0" xfId="0" applyFont="1" applyFill="1" applyBorder="1"/>
    <xf numFmtId="0" fontId="4" fillId="3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1" fillId="2" borderId="6" xfId="0" applyFont="1" applyFill="1" applyBorder="1" applyAlignment="1">
      <alignment horizontal="center" vertical="top" wrapText="1"/>
    </xf>
    <xf numFmtId="2" fontId="17" fillId="0" borderId="0" xfId="9" applyNumberFormat="1" applyFont="1" applyBorder="1" applyAlignment="1">
      <alignment horizontal="right"/>
    </xf>
    <xf numFmtId="0" fontId="17" fillId="0" borderId="0" xfId="9" applyFont="1" applyBorder="1"/>
    <xf numFmtId="0" fontId="4" fillId="2" borderId="35" xfId="0" applyFont="1" applyFill="1" applyBorder="1" applyAlignment="1">
      <alignment horizontal="center" vertical="top" wrapText="1"/>
    </xf>
    <xf numFmtId="0" fontId="4" fillId="2" borderId="35" xfId="0" applyFont="1" applyFill="1" applyBorder="1" applyAlignment="1" applyProtection="1">
      <alignment horizontal="center" vertical="top" wrapText="1"/>
    </xf>
    <xf numFmtId="0" fontId="0" fillId="0" borderId="35" xfId="0" applyBorder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166" fontId="0" fillId="0" borderId="35" xfId="0" applyNumberFormat="1" applyBorder="1" applyAlignment="1">
      <alignment horizontal="center"/>
    </xf>
    <xf numFmtId="2" fontId="21" fillId="0" borderId="36" xfId="0" applyNumberFormat="1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0" fontId="13" fillId="2" borderId="29" xfId="0" applyFont="1" applyFill="1" applyBorder="1" applyAlignment="1">
      <alignment horizontal="left"/>
    </xf>
    <xf numFmtId="0" fontId="13" fillId="2" borderId="30" xfId="0" applyFont="1" applyFill="1" applyBorder="1" applyAlignment="1">
      <alignment horizontal="left"/>
    </xf>
    <xf numFmtId="0" fontId="13" fillId="2" borderId="31" xfId="0" applyFont="1" applyFill="1" applyBorder="1" applyAlignment="1">
      <alignment horizontal="left"/>
    </xf>
    <xf numFmtId="0" fontId="13" fillId="2" borderId="26" xfId="0" applyFont="1" applyFill="1" applyBorder="1" applyAlignment="1">
      <alignment horizontal="left"/>
    </xf>
    <xf numFmtId="0" fontId="13" fillId="2" borderId="27" xfId="0" applyFont="1" applyFill="1" applyBorder="1" applyAlignment="1">
      <alignment horizontal="left"/>
    </xf>
    <xf numFmtId="0" fontId="13" fillId="2" borderId="28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justify"/>
    </xf>
    <xf numFmtId="0" fontId="0" fillId="2" borderId="0" xfId="0" applyFill="1" applyBorder="1" applyAlignment="1"/>
    <xf numFmtId="0" fontId="2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3" fillId="2" borderId="32" xfId="0" applyFont="1" applyFill="1" applyBorder="1" applyAlignment="1">
      <alignment horizontal="left"/>
    </xf>
    <xf numFmtId="0" fontId="13" fillId="2" borderId="33" xfId="0" applyFont="1" applyFill="1" applyBorder="1" applyAlignment="1">
      <alignment horizontal="left"/>
    </xf>
    <xf numFmtId="0" fontId="13" fillId="2" borderId="3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</cellXfs>
  <cellStyles count="14">
    <cellStyle name="Normal" xfId="0" builtinId="0"/>
    <cellStyle name="Normal 12" xfId="4"/>
    <cellStyle name="Normal 13" xfId="5"/>
    <cellStyle name="Normal 15" xfId="6"/>
    <cellStyle name="Normal 16" xfId="7"/>
    <cellStyle name="Normal 17" xfId="8"/>
    <cellStyle name="Normal 19" xfId="9"/>
    <cellStyle name="Normal 2" xfId="1"/>
    <cellStyle name="Normal 3" xfId="3"/>
    <cellStyle name="Normal 4" xfId="10"/>
    <cellStyle name="Normal 5" xfId="2"/>
    <cellStyle name="Normal 6" xfId="11"/>
    <cellStyle name="Normal 7" xfId="12"/>
    <cellStyle name="Нормален 2" xfId="13"/>
  </cellStyles>
  <dxfs count="6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49"/>
  <sheetViews>
    <sheetView workbookViewId="0">
      <selection activeCell="G22" sqref="G22"/>
    </sheetView>
  </sheetViews>
  <sheetFormatPr defaultRowHeight="12.75" x14ac:dyDescent="0.2"/>
  <cols>
    <col min="1" max="1" width="12.7109375" customWidth="1"/>
    <col min="2" max="2" width="11.28515625" customWidth="1"/>
    <col min="3" max="3" width="13.28515625" customWidth="1"/>
    <col min="4" max="4" width="14.85546875" style="34" customWidth="1"/>
    <col min="5" max="5" width="16.5703125" customWidth="1"/>
  </cols>
  <sheetData>
    <row r="1" spans="1:5" ht="12.75" customHeight="1" x14ac:dyDescent="0.2">
      <c r="A1" s="71" t="s">
        <v>18</v>
      </c>
      <c r="B1" s="72"/>
      <c r="C1" s="72"/>
      <c r="D1" s="72"/>
      <c r="E1" s="72"/>
    </row>
    <row r="2" spans="1:5" ht="13.5" thickBot="1" x14ac:dyDescent="0.25">
      <c r="A2" s="73"/>
      <c r="B2" s="72"/>
      <c r="C2" s="72"/>
      <c r="D2" s="72"/>
      <c r="E2" s="72"/>
    </row>
    <row r="3" spans="1:5" ht="25.5" x14ac:dyDescent="0.2">
      <c r="A3" s="74" t="s">
        <v>0</v>
      </c>
      <c r="B3" s="74" t="s">
        <v>1</v>
      </c>
      <c r="C3" s="74" t="s">
        <v>2</v>
      </c>
      <c r="D3" s="29" t="s">
        <v>3</v>
      </c>
      <c r="E3" s="11" t="s">
        <v>4</v>
      </c>
    </row>
    <row r="4" spans="1:5" ht="26.25" customHeight="1" x14ac:dyDescent="0.2">
      <c r="A4" s="75"/>
      <c r="B4" s="75"/>
      <c r="C4" s="75"/>
      <c r="D4" s="39" t="s">
        <v>15</v>
      </c>
      <c r="E4" s="1" t="s">
        <v>5</v>
      </c>
    </row>
    <row r="5" spans="1:5" ht="14.25" customHeight="1" thickBot="1" x14ac:dyDescent="0.25">
      <c r="A5" s="76"/>
      <c r="B5" s="76"/>
      <c r="C5" s="76"/>
      <c r="D5" s="30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53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45658</v>
      </c>
      <c r="D7" s="60">
        <v>35.08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45659</v>
      </c>
      <c r="D8" s="60">
        <v>41.72</v>
      </c>
      <c r="E8" s="16" t="str">
        <f t="shared" ref="E8:E37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7" si="1">C8+1</f>
        <v>45660</v>
      </c>
      <c r="D9" s="60">
        <v>29.96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45661</v>
      </c>
      <c r="D10" s="60">
        <v>21.48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45662</v>
      </c>
      <c r="D11" s="60">
        <v>6.96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45663</v>
      </c>
      <c r="D12" s="60">
        <v>17.100000000000001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45664</v>
      </c>
      <c r="D13" s="60">
        <v>13.75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45665</v>
      </c>
      <c r="D14" s="60">
        <v>17.510000000000002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45666</v>
      </c>
      <c r="D15" s="60">
        <v>9.6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45667</v>
      </c>
      <c r="D16" s="60">
        <v>11.99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45668</v>
      </c>
      <c r="D17" s="60">
        <v>14.84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45669</v>
      </c>
      <c r="D18" s="60">
        <v>12.61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45670</v>
      </c>
      <c r="D19" s="60">
        <v>8.6300000000000008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45671</v>
      </c>
      <c r="D20" s="60">
        <v>9.81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45672</v>
      </c>
      <c r="D21" s="60">
        <v>11.7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45673</v>
      </c>
      <c r="D22" s="60">
        <v>10.55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45674</v>
      </c>
      <c r="D23" s="60">
        <v>12.78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45675</v>
      </c>
      <c r="D24" s="60">
        <v>23.01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45676</v>
      </c>
      <c r="D25" s="60">
        <v>28.74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45677</v>
      </c>
      <c r="D26" s="60">
        <v>33.18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45678</v>
      </c>
      <c r="D27" s="60">
        <v>39.49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45679</v>
      </c>
      <c r="D28" s="60">
        <v>35.99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45680</v>
      </c>
      <c r="D29" s="60">
        <v>30.31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45681</v>
      </c>
      <c r="D30" s="60">
        <v>36.81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45682</v>
      </c>
      <c r="D31" s="60">
        <v>21.58</v>
      </c>
      <c r="E31" s="16" t="str">
        <f t="shared" si="0"/>
        <v>-</v>
      </c>
    </row>
    <row r="32" spans="1:5" x14ac:dyDescent="0.2">
      <c r="A32" s="15" t="s">
        <v>14</v>
      </c>
      <c r="B32" s="4" t="s">
        <v>6</v>
      </c>
      <c r="C32" s="3">
        <f t="shared" si="1"/>
        <v>45683</v>
      </c>
      <c r="D32" s="60">
        <v>13.71</v>
      </c>
      <c r="E32" s="16" t="str">
        <f t="shared" si="0"/>
        <v>-</v>
      </c>
    </row>
    <row r="33" spans="1:7" x14ac:dyDescent="0.2">
      <c r="A33" s="15" t="s">
        <v>14</v>
      </c>
      <c r="B33" s="4" t="s">
        <v>6</v>
      </c>
      <c r="C33" s="3">
        <f t="shared" si="1"/>
        <v>45684</v>
      </c>
      <c r="D33" s="60">
        <v>20.04</v>
      </c>
      <c r="E33" s="16" t="str">
        <f t="shared" si="0"/>
        <v>-</v>
      </c>
    </row>
    <row r="34" spans="1:7" x14ac:dyDescent="0.2">
      <c r="A34" s="15" t="s">
        <v>14</v>
      </c>
      <c r="B34" s="4" t="s">
        <v>6</v>
      </c>
      <c r="C34" s="3">
        <f t="shared" si="1"/>
        <v>45685</v>
      </c>
      <c r="D34" s="60">
        <v>33.25</v>
      </c>
      <c r="E34" s="16" t="str">
        <f t="shared" si="0"/>
        <v>-</v>
      </c>
    </row>
    <row r="35" spans="1:7" x14ac:dyDescent="0.2">
      <c r="A35" s="15" t="s">
        <v>14</v>
      </c>
      <c r="B35" s="4" t="s">
        <v>6</v>
      </c>
      <c r="C35" s="3">
        <f t="shared" si="1"/>
        <v>45686</v>
      </c>
      <c r="D35" s="60">
        <v>17.149999999999999</v>
      </c>
      <c r="E35" s="16" t="str">
        <f t="shared" si="0"/>
        <v>-</v>
      </c>
    </row>
    <row r="36" spans="1:7" x14ac:dyDescent="0.2">
      <c r="A36" s="15" t="s">
        <v>14</v>
      </c>
      <c r="B36" s="4" t="s">
        <v>6</v>
      </c>
      <c r="C36" s="3">
        <f t="shared" si="1"/>
        <v>45687</v>
      </c>
      <c r="D36" s="60">
        <v>17.52</v>
      </c>
      <c r="E36" s="16" t="str">
        <f t="shared" si="0"/>
        <v>-</v>
      </c>
    </row>
    <row r="37" spans="1:7" x14ac:dyDescent="0.2">
      <c r="A37" s="15" t="s">
        <v>14</v>
      </c>
      <c r="B37" s="4" t="s">
        <v>6</v>
      </c>
      <c r="C37" s="3">
        <f t="shared" si="1"/>
        <v>45688</v>
      </c>
      <c r="D37" s="60">
        <v>21.23</v>
      </c>
      <c r="E37" s="16" t="str">
        <f t="shared" si="0"/>
        <v>-</v>
      </c>
    </row>
    <row r="38" spans="1:7" x14ac:dyDescent="0.2">
      <c r="A38" s="68" t="s">
        <v>7</v>
      </c>
      <c r="B38" s="69"/>
      <c r="C38" s="69"/>
      <c r="D38" s="70"/>
      <c r="E38" s="17">
        <f>COUNT(D7:D37)</f>
        <v>31</v>
      </c>
    </row>
    <row r="39" spans="1:7" x14ac:dyDescent="0.2">
      <c r="A39" s="68" t="s">
        <v>8</v>
      </c>
      <c r="B39" s="69"/>
      <c r="C39" s="69"/>
      <c r="D39" s="70"/>
      <c r="E39" s="17">
        <f>COUNT(D7:D37)</f>
        <v>31</v>
      </c>
    </row>
    <row r="40" spans="1:7" x14ac:dyDescent="0.2">
      <c r="A40" s="68" t="s">
        <v>9</v>
      </c>
      <c r="B40" s="69"/>
      <c r="C40" s="69"/>
      <c r="D40" s="70"/>
      <c r="E40" s="17">
        <f>COUNT(E7:E37)</f>
        <v>0</v>
      </c>
    </row>
    <row r="41" spans="1:7" x14ac:dyDescent="0.2">
      <c r="A41" s="68" t="s">
        <v>10</v>
      </c>
      <c r="B41" s="69"/>
      <c r="C41" s="69"/>
      <c r="D41" s="70"/>
      <c r="E41" s="17">
        <f>COUNT(E7:E37)</f>
        <v>0</v>
      </c>
    </row>
    <row r="42" spans="1:7" x14ac:dyDescent="0.2">
      <c r="A42" s="68" t="s">
        <v>11</v>
      </c>
      <c r="B42" s="69"/>
      <c r="C42" s="69"/>
      <c r="D42" s="70"/>
      <c r="E42" s="18">
        <f>AVERAGE(D7:D37)</f>
        <v>21.228387096774192</v>
      </c>
    </row>
    <row r="43" spans="1:7" ht="13.5" thickBot="1" x14ac:dyDescent="0.25">
      <c r="A43" s="65" t="s">
        <v>12</v>
      </c>
      <c r="B43" s="66"/>
      <c r="C43" s="66"/>
      <c r="D43" s="67"/>
      <c r="E43" s="19">
        <f>(E38/31)*100</f>
        <v>100</v>
      </c>
    </row>
    <row r="44" spans="1:7" x14ac:dyDescent="0.2">
      <c r="A44" s="5"/>
      <c r="B44" s="5"/>
      <c r="C44" s="5"/>
      <c r="D44" s="32"/>
      <c r="E44" s="5"/>
    </row>
    <row r="45" spans="1:7" x14ac:dyDescent="0.2">
      <c r="A45" s="35"/>
      <c r="B45" s="35"/>
      <c r="C45" s="35"/>
      <c r="D45" s="36"/>
      <c r="E45" s="35"/>
      <c r="F45" s="37"/>
      <c r="G45" s="37"/>
    </row>
    <row r="46" spans="1:7" x14ac:dyDescent="0.2">
      <c r="A46" s="37"/>
      <c r="B46" s="37"/>
      <c r="C46" s="37"/>
      <c r="D46" s="36"/>
      <c r="E46" s="37"/>
      <c r="F46" s="37"/>
      <c r="G46" s="37"/>
    </row>
    <row r="47" spans="1:7" x14ac:dyDescent="0.2">
      <c r="A47" s="37"/>
      <c r="B47" s="37"/>
      <c r="C47" s="37"/>
      <c r="D47" s="36"/>
      <c r="E47" s="37"/>
      <c r="F47" s="37"/>
      <c r="G47" s="37"/>
    </row>
    <row r="48" spans="1:7" x14ac:dyDescent="0.2">
      <c r="A48" s="37"/>
      <c r="B48" s="37"/>
      <c r="C48" s="37"/>
      <c r="D48" s="36"/>
      <c r="E48" s="37"/>
      <c r="F48" s="37"/>
      <c r="G48" s="37"/>
    </row>
    <row r="49" spans="2:6" x14ac:dyDescent="0.2">
      <c r="B49" s="6"/>
      <c r="C49" s="6"/>
      <c r="D49" s="33"/>
      <c r="E49" s="6"/>
      <c r="F49" s="37"/>
    </row>
  </sheetData>
  <protectedRanges>
    <protectedRange sqref="A7:B37" name="Range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E48"/>
  <sheetViews>
    <sheetView workbookViewId="0">
      <selection activeCell="C8" sqref="C8"/>
    </sheetView>
  </sheetViews>
  <sheetFormatPr defaultRowHeight="12.75" x14ac:dyDescent="0.2"/>
  <cols>
    <col min="1" max="1" width="12.140625" customWidth="1"/>
    <col min="2" max="2" width="11.28515625" customWidth="1"/>
    <col min="3" max="3" width="15" customWidth="1"/>
    <col min="4" max="4" width="15.140625" customWidth="1"/>
    <col min="5" max="5" width="14.7109375" customWidth="1"/>
  </cols>
  <sheetData>
    <row r="1" spans="1:5" ht="12.75" customHeight="1" x14ac:dyDescent="0.2">
      <c r="A1" s="71" t="s">
        <v>18</v>
      </c>
      <c r="B1" s="72"/>
      <c r="C1" s="72"/>
      <c r="D1" s="72"/>
      <c r="E1" s="72"/>
    </row>
    <row r="2" spans="1:5" ht="13.5" thickBot="1" x14ac:dyDescent="0.25">
      <c r="A2" s="73"/>
      <c r="B2" s="72"/>
      <c r="C2" s="72"/>
      <c r="D2" s="72"/>
      <c r="E2" s="72"/>
    </row>
    <row r="3" spans="1:5" ht="25.5" x14ac:dyDescent="0.2">
      <c r="A3" s="74" t="s">
        <v>0</v>
      </c>
      <c r="B3" s="74" t="s">
        <v>1</v>
      </c>
      <c r="C3" s="74" t="s">
        <v>2</v>
      </c>
      <c r="D3" s="61" t="s">
        <v>3</v>
      </c>
      <c r="E3" s="11" t="s">
        <v>4</v>
      </c>
    </row>
    <row r="4" spans="1:5" ht="25.5" x14ac:dyDescent="0.2">
      <c r="A4" s="75"/>
      <c r="B4" s="75"/>
      <c r="C4" s="75"/>
      <c r="D4" s="43" t="s">
        <v>15</v>
      </c>
      <c r="E4" s="1" t="s">
        <v>5</v>
      </c>
    </row>
    <row r="5" spans="1:5" ht="15" thickBot="1" x14ac:dyDescent="0.25">
      <c r="A5" s="76"/>
      <c r="B5" s="76"/>
      <c r="C5" s="76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9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45931</v>
      </c>
      <c r="D7" s="60"/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45932</v>
      </c>
      <c r="D8" s="60"/>
      <c r="E8" s="16" t="str">
        <f t="shared" ref="E8:E37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7" si="1">C8+1</f>
        <v>45933</v>
      </c>
      <c r="D9" s="60"/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45934</v>
      </c>
      <c r="D10" s="60"/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45935</v>
      </c>
      <c r="D11" s="60"/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45936</v>
      </c>
      <c r="D12" s="60"/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45937</v>
      </c>
      <c r="D13" s="60"/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45938</v>
      </c>
      <c r="D14" s="60"/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45939</v>
      </c>
      <c r="D15" s="60"/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45940</v>
      </c>
      <c r="D16" s="60"/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45941</v>
      </c>
      <c r="D17" s="60"/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45942</v>
      </c>
      <c r="D18" s="60"/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45943</v>
      </c>
      <c r="D19" s="60"/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45944</v>
      </c>
      <c r="D20" s="60"/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45945</v>
      </c>
      <c r="D21" s="60"/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45946</v>
      </c>
      <c r="D22" s="60"/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45947</v>
      </c>
      <c r="D23" s="60"/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45948</v>
      </c>
      <c r="D24" s="60"/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45949</v>
      </c>
      <c r="D25" s="60"/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45950</v>
      </c>
      <c r="D26" s="60"/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45951</v>
      </c>
      <c r="D27" s="60"/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45952</v>
      </c>
      <c r="D28" s="60"/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45953</v>
      </c>
      <c r="D29" s="60"/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45954</v>
      </c>
      <c r="D30" s="60"/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45955</v>
      </c>
      <c r="D31" s="60"/>
      <c r="E31" s="16" t="str">
        <f t="shared" si="0"/>
        <v>-</v>
      </c>
    </row>
    <row r="32" spans="1:5" x14ac:dyDescent="0.2">
      <c r="A32" s="15" t="s">
        <v>14</v>
      </c>
      <c r="B32" s="4" t="s">
        <v>6</v>
      </c>
      <c r="C32" s="3">
        <f t="shared" si="1"/>
        <v>45956</v>
      </c>
      <c r="D32" s="60"/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3">
        <f t="shared" si="1"/>
        <v>45957</v>
      </c>
      <c r="D33" s="60"/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3">
        <f t="shared" si="1"/>
        <v>45958</v>
      </c>
      <c r="D34" s="60"/>
      <c r="E34" s="16" t="str">
        <f t="shared" si="0"/>
        <v>-</v>
      </c>
    </row>
    <row r="35" spans="1:5" x14ac:dyDescent="0.2">
      <c r="A35" s="15" t="s">
        <v>14</v>
      </c>
      <c r="B35" s="4" t="s">
        <v>6</v>
      </c>
      <c r="C35" s="3">
        <f t="shared" si="1"/>
        <v>45959</v>
      </c>
      <c r="D35" s="60"/>
      <c r="E35" s="16" t="str">
        <f t="shared" si="0"/>
        <v>-</v>
      </c>
    </row>
    <row r="36" spans="1:5" x14ac:dyDescent="0.2">
      <c r="A36" s="15" t="s">
        <v>14</v>
      </c>
      <c r="B36" s="4" t="s">
        <v>6</v>
      </c>
      <c r="C36" s="3">
        <f t="shared" si="1"/>
        <v>45960</v>
      </c>
      <c r="D36" s="60"/>
      <c r="E36" s="16" t="str">
        <f t="shared" si="0"/>
        <v>-</v>
      </c>
    </row>
    <row r="37" spans="1:5" x14ac:dyDescent="0.2">
      <c r="A37" s="15" t="s">
        <v>14</v>
      </c>
      <c r="B37" s="4" t="s">
        <v>6</v>
      </c>
      <c r="C37" s="3">
        <f t="shared" si="1"/>
        <v>45961</v>
      </c>
      <c r="D37" s="60"/>
      <c r="E37" s="16" t="str">
        <f t="shared" si="0"/>
        <v>-</v>
      </c>
    </row>
    <row r="38" spans="1:5" x14ac:dyDescent="0.2">
      <c r="A38" s="68" t="s">
        <v>7</v>
      </c>
      <c r="B38" s="69"/>
      <c r="C38" s="69"/>
      <c r="D38" s="70"/>
      <c r="E38" s="17">
        <f>COUNT(D7:D37)</f>
        <v>0</v>
      </c>
    </row>
    <row r="39" spans="1:5" x14ac:dyDescent="0.2">
      <c r="A39" s="68" t="s">
        <v>8</v>
      </c>
      <c r="B39" s="69"/>
      <c r="C39" s="69"/>
      <c r="D39" s="70"/>
      <c r="E39" s="17">
        <f>'M9'!E38+'M10'!E38</f>
        <v>180</v>
      </c>
    </row>
    <row r="40" spans="1:5" x14ac:dyDescent="0.2">
      <c r="A40" s="68" t="s">
        <v>9</v>
      </c>
      <c r="B40" s="69"/>
      <c r="C40" s="69"/>
      <c r="D40" s="70"/>
      <c r="E40" s="17">
        <f>COUNT(E7:E37)</f>
        <v>0</v>
      </c>
    </row>
    <row r="41" spans="1:5" x14ac:dyDescent="0.2">
      <c r="A41" s="68" t="s">
        <v>10</v>
      </c>
      <c r="B41" s="69"/>
      <c r="C41" s="69"/>
      <c r="D41" s="70"/>
      <c r="E41" s="17">
        <f>'M9'!E40+'M10'!E40</f>
        <v>1</v>
      </c>
    </row>
    <row r="42" spans="1:5" x14ac:dyDescent="0.2">
      <c r="A42" s="68" t="s">
        <v>11</v>
      </c>
      <c r="B42" s="69"/>
      <c r="C42" s="69"/>
      <c r="D42" s="70"/>
      <c r="E42" s="18" t="e">
        <f>AVERAGE(D7:D37)</f>
        <v>#DIV/0!</v>
      </c>
    </row>
    <row r="43" spans="1:5" ht="13.5" thickBot="1" x14ac:dyDescent="0.25">
      <c r="A43" s="65" t="s">
        <v>12</v>
      </c>
      <c r="B43" s="66"/>
      <c r="C43" s="66"/>
      <c r="D43" s="67"/>
      <c r="E43" s="19">
        <f>(E38/31)*100</f>
        <v>0</v>
      </c>
    </row>
    <row r="44" spans="1:5" x14ac:dyDescent="0.2">
      <c r="A44" s="5"/>
      <c r="B44" s="5"/>
      <c r="C44" s="5"/>
      <c r="D44" s="5"/>
      <c r="E44" s="5"/>
    </row>
    <row r="45" spans="1:5" ht="18" x14ac:dyDescent="0.25">
      <c r="A45" s="7"/>
      <c r="B45" s="8"/>
      <c r="C45" s="8"/>
      <c r="D45" s="8"/>
      <c r="E45" s="8"/>
    </row>
    <row r="46" spans="1:5" x14ac:dyDescent="0.2">
      <c r="A46" s="6"/>
      <c r="B46" s="6"/>
      <c r="C46" s="6"/>
      <c r="D46" s="6"/>
      <c r="E46" s="6"/>
    </row>
    <row r="47" spans="1:5" x14ac:dyDescent="0.2">
      <c r="A47" s="6"/>
      <c r="B47" s="6"/>
      <c r="C47" s="6"/>
      <c r="D47" s="6"/>
      <c r="E47" s="6"/>
    </row>
    <row r="48" spans="1:5" x14ac:dyDescent="0.2">
      <c r="A48" s="6"/>
      <c r="B48" s="6"/>
      <c r="C48" s="6"/>
      <c r="D48" s="6"/>
      <c r="E48" s="6"/>
    </row>
  </sheetData>
  <protectedRanges>
    <protectedRange sqref="A7:B37" name="Range1_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42"/>
  <sheetViews>
    <sheetView topLeftCell="A5" workbookViewId="0">
      <selection activeCell="C8" sqref="C8"/>
    </sheetView>
  </sheetViews>
  <sheetFormatPr defaultRowHeight="12.75" x14ac:dyDescent="0.2"/>
  <cols>
    <col min="1" max="1" width="12.5703125" customWidth="1"/>
    <col min="2" max="2" width="11.42578125" customWidth="1"/>
    <col min="3" max="3" width="14.42578125" customWidth="1"/>
    <col min="4" max="5" width="15.7109375" customWidth="1"/>
  </cols>
  <sheetData>
    <row r="1" spans="1:5" ht="12.75" customHeight="1" x14ac:dyDescent="0.2">
      <c r="A1" s="71" t="s">
        <v>18</v>
      </c>
      <c r="B1" s="72"/>
      <c r="C1" s="72"/>
      <c r="D1" s="72"/>
      <c r="E1" s="72"/>
    </row>
    <row r="2" spans="1:5" ht="13.5" thickBot="1" x14ac:dyDescent="0.25">
      <c r="A2" s="73"/>
      <c r="B2" s="72"/>
      <c r="C2" s="72"/>
      <c r="D2" s="72"/>
      <c r="E2" s="72"/>
    </row>
    <row r="3" spans="1:5" ht="25.5" x14ac:dyDescent="0.2">
      <c r="A3" s="74" t="s">
        <v>0</v>
      </c>
      <c r="B3" s="74" t="s">
        <v>1</v>
      </c>
      <c r="C3" s="74" t="s">
        <v>2</v>
      </c>
      <c r="D3" s="11" t="s">
        <v>3</v>
      </c>
      <c r="E3" s="11" t="s">
        <v>4</v>
      </c>
    </row>
    <row r="4" spans="1:5" ht="25.5" x14ac:dyDescent="0.2">
      <c r="A4" s="75"/>
      <c r="B4" s="75"/>
      <c r="C4" s="75"/>
      <c r="D4" s="43" t="s">
        <v>15</v>
      </c>
      <c r="E4" s="1" t="s">
        <v>5</v>
      </c>
    </row>
    <row r="5" spans="1:5" ht="15" thickBot="1" x14ac:dyDescent="0.25">
      <c r="A5" s="76"/>
      <c r="B5" s="76"/>
      <c r="C5" s="76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45962</v>
      </c>
      <c r="D7" s="63"/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45963</v>
      </c>
      <c r="D8" s="63"/>
      <c r="E8" s="16" t="str">
        <f t="shared" ref="E8:E36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6" si="1">C8+1</f>
        <v>45964</v>
      </c>
      <c r="D9" s="63"/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45965</v>
      </c>
      <c r="D10" s="63"/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45966</v>
      </c>
      <c r="D11" s="63"/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45967</v>
      </c>
      <c r="D12" s="63"/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45968</v>
      </c>
      <c r="D13" s="63"/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45969</v>
      </c>
      <c r="D14" s="63"/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45970</v>
      </c>
      <c r="D15" s="63"/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45971</v>
      </c>
      <c r="D16" s="63"/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45972</v>
      </c>
      <c r="D17" s="63"/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45973</v>
      </c>
      <c r="D18" s="63"/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45974</v>
      </c>
      <c r="D19" s="63"/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45975</v>
      </c>
      <c r="D20" s="63"/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45976</v>
      </c>
      <c r="D21" s="63"/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45977</v>
      </c>
      <c r="D22" s="63"/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45978</v>
      </c>
      <c r="D23" s="63"/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45979</v>
      </c>
      <c r="D24" s="63"/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45980</v>
      </c>
      <c r="D25" s="63"/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45981</v>
      </c>
      <c r="D26" s="63"/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45982</v>
      </c>
      <c r="D27" s="63"/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45983</v>
      </c>
      <c r="D28" s="63"/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45984</v>
      </c>
      <c r="D29" s="63"/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45985</v>
      </c>
      <c r="D30" s="63"/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45986</v>
      </c>
      <c r="D31" s="63"/>
      <c r="E31" s="16" t="s">
        <v>13</v>
      </c>
    </row>
    <row r="32" spans="1:5" x14ac:dyDescent="0.2">
      <c r="A32" s="15" t="s">
        <v>14</v>
      </c>
      <c r="B32" s="4" t="s">
        <v>6</v>
      </c>
      <c r="C32" s="3">
        <f t="shared" si="1"/>
        <v>45987</v>
      </c>
      <c r="D32" s="63"/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3">
        <f t="shared" si="1"/>
        <v>45988</v>
      </c>
      <c r="D33" s="63"/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3">
        <f t="shared" si="1"/>
        <v>45989</v>
      </c>
      <c r="D34" s="63"/>
      <c r="E34" s="16" t="str">
        <f t="shared" si="0"/>
        <v>-</v>
      </c>
    </row>
    <row r="35" spans="1:5" x14ac:dyDescent="0.2">
      <c r="A35" s="15" t="s">
        <v>14</v>
      </c>
      <c r="B35" s="4" t="s">
        <v>6</v>
      </c>
      <c r="C35" s="3">
        <f t="shared" si="1"/>
        <v>45990</v>
      </c>
      <c r="D35" s="63"/>
      <c r="E35" s="16" t="str">
        <f t="shared" si="0"/>
        <v>-</v>
      </c>
    </row>
    <row r="36" spans="1:5" x14ac:dyDescent="0.2">
      <c r="A36" s="15" t="s">
        <v>14</v>
      </c>
      <c r="B36" s="4" t="s">
        <v>6</v>
      </c>
      <c r="C36" s="3">
        <f t="shared" si="1"/>
        <v>45991</v>
      </c>
      <c r="D36" s="63"/>
      <c r="E36" s="16" t="str">
        <f t="shared" si="0"/>
        <v>-</v>
      </c>
    </row>
    <row r="37" spans="1:5" x14ac:dyDescent="0.2">
      <c r="A37" s="68" t="s">
        <v>7</v>
      </c>
      <c r="B37" s="69"/>
      <c r="C37" s="69"/>
      <c r="D37" s="70"/>
      <c r="E37" s="17">
        <f>COUNT(D7:D36)</f>
        <v>0</v>
      </c>
    </row>
    <row r="38" spans="1:5" x14ac:dyDescent="0.2">
      <c r="A38" s="68" t="s">
        <v>8</v>
      </c>
      <c r="B38" s="69"/>
      <c r="C38" s="69"/>
      <c r="D38" s="70"/>
      <c r="E38" s="17">
        <f>'M10'!E39+'M11'!E37</f>
        <v>180</v>
      </c>
    </row>
    <row r="39" spans="1:5" x14ac:dyDescent="0.2">
      <c r="A39" s="68" t="s">
        <v>9</v>
      </c>
      <c r="B39" s="69"/>
      <c r="C39" s="69"/>
      <c r="D39" s="70"/>
      <c r="E39" s="17">
        <f>COUNT(E7:E36)</f>
        <v>0</v>
      </c>
    </row>
    <row r="40" spans="1:5" x14ac:dyDescent="0.2">
      <c r="A40" s="68" t="s">
        <v>10</v>
      </c>
      <c r="B40" s="69"/>
      <c r="C40" s="69"/>
      <c r="D40" s="70"/>
      <c r="E40" s="17">
        <f>'M10'!E41+'M11'!E39</f>
        <v>1</v>
      </c>
    </row>
    <row r="41" spans="1:5" x14ac:dyDescent="0.2">
      <c r="A41" s="68" t="s">
        <v>11</v>
      </c>
      <c r="B41" s="69"/>
      <c r="C41" s="69"/>
      <c r="D41" s="70"/>
      <c r="E41" s="18" t="e">
        <f>AVERAGE(D7:D36)</f>
        <v>#DIV/0!</v>
      </c>
    </row>
    <row r="42" spans="1:5" ht="13.5" thickBot="1" x14ac:dyDescent="0.25">
      <c r="A42" s="65" t="s">
        <v>12</v>
      </c>
      <c r="B42" s="66"/>
      <c r="C42" s="66"/>
      <c r="D42" s="67"/>
      <c r="E42" s="19">
        <f>(E37/30)*100</f>
        <v>0</v>
      </c>
    </row>
  </sheetData>
  <protectedRanges>
    <protectedRange sqref="A7:B36" name="Range1"/>
  </protectedRanges>
  <mergeCells count="11">
    <mergeCell ref="A42:D42"/>
    <mergeCell ref="A37:D37"/>
    <mergeCell ref="A38:D38"/>
    <mergeCell ref="A39:D39"/>
    <mergeCell ref="A40:D40"/>
    <mergeCell ref="A41:D41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43"/>
  <sheetViews>
    <sheetView workbookViewId="0">
      <selection activeCell="D18" sqref="D18"/>
    </sheetView>
  </sheetViews>
  <sheetFormatPr defaultRowHeight="12.75" x14ac:dyDescent="0.2"/>
  <cols>
    <col min="1" max="1" width="13.7109375" customWidth="1"/>
    <col min="2" max="2" width="11.7109375" customWidth="1"/>
    <col min="3" max="3" width="15" customWidth="1"/>
    <col min="4" max="4" width="15.5703125" style="38" customWidth="1"/>
    <col min="5" max="5" width="14.7109375" customWidth="1"/>
  </cols>
  <sheetData>
    <row r="1" spans="1:7" x14ac:dyDescent="0.2">
      <c r="A1" s="71" t="s">
        <v>18</v>
      </c>
      <c r="B1" s="72"/>
      <c r="C1" s="72"/>
      <c r="D1" s="72"/>
      <c r="E1" s="72"/>
    </row>
    <row r="2" spans="1:7" ht="13.5" thickBot="1" x14ac:dyDescent="0.25">
      <c r="A2" s="73"/>
      <c r="B2" s="72"/>
      <c r="C2" s="72"/>
      <c r="D2" s="72"/>
      <c r="E2" s="72"/>
    </row>
    <row r="3" spans="1:7" ht="25.5" x14ac:dyDescent="0.2">
      <c r="A3" s="74" t="s">
        <v>0</v>
      </c>
      <c r="B3" s="74" t="s">
        <v>1</v>
      </c>
      <c r="C3" s="74" t="s">
        <v>2</v>
      </c>
      <c r="D3" s="29" t="s">
        <v>3</v>
      </c>
      <c r="E3" s="11" t="s">
        <v>4</v>
      </c>
    </row>
    <row r="4" spans="1:7" ht="25.5" x14ac:dyDescent="0.2">
      <c r="A4" s="75"/>
      <c r="B4" s="75"/>
      <c r="C4" s="75"/>
      <c r="D4" s="39" t="s">
        <v>17</v>
      </c>
      <c r="E4" s="1" t="s">
        <v>5</v>
      </c>
    </row>
    <row r="5" spans="1:7" ht="15" thickBot="1" x14ac:dyDescent="0.25">
      <c r="A5" s="76"/>
      <c r="B5" s="76"/>
      <c r="C5" s="76"/>
      <c r="D5" s="40"/>
      <c r="E5" s="42" t="s">
        <v>16</v>
      </c>
    </row>
    <row r="6" spans="1:7" x14ac:dyDescent="0.2">
      <c r="A6" s="13">
        <v>1</v>
      </c>
      <c r="B6" s="9">
        <v>2</v>
      </c>
      <c r="C6" s="9">
        <v>3</v>
      </c>
      <c r="D6" s="31">
        <v>4</v>
      </c>
      <c r="E6" s="14">
        <v>5</v>
      </c>
    </row>
    <row r="7" spans="1:7" x14ac:dyDescent="0.2">
      <c r="A7" s="15" t="s">
        <v>14</v>
      </c>
      <c r="B7" s="2" t="s">
        <v>6</v>
      </c>
      <c r="C7" s="3">
        <v>45992</v>
      </c>
      <c r="D7" s="60"/>
      <c r="E7" s="16" t="str">
        <f>IF(D7&gt;50,D7/50,IF(D7&lt;=50,"-"))</f>
        <v>-</v>
      </c>
      <c r="G7" s="20"/>
    </row>
    <row r="8" spans="1:7" x14ac:dyDescent="0.2">
      <c r="A8" s="15" t="s">
        <v>14</v>
      </c>
      <c r="B8" s="4" t="s">
        <v>6</v>
      </c>
      <c r="C8" s="3">
        <f>C7+1</f>
        <v>45993</v>
      </c>
      <c r="D8" s="60"/>
      <c r="E8" s="16" t="str">
        <f t="shared" ref="E8:E37" si="0">IF(D8&gt;50,D8/50,IF(D8&lt;=50,"-"))</f>
        <v>-</v>
      </c>
      <c r="G8" s="20"/>
    </row>
    <row r="9" spans="1:7" x14ac:dyDescent="0.2">
      <c r="A9" s="15" t="s">
        <v>14</v>
      </c>
      <c r="B9" s="4" t="s">
        <v>6</v>
      </c>
      <c r="C9" s="3">
        <f t="shared" ref="C9:C37" si="1">C8+1</f>
        <v>45994</v>
      </c>
      <c r="D9" s="60"/>
      <c r="E9" s="16" t="str">
        <f t="shared" si="0"/>
        <v>-</v>
      </c>
      <c r="G9" s="20"/>
    </row>
    <row r="10" spans="1:7" x14ac:dyDescent="0.2">
      <c r="A10" s="15" t="s">
        <v>14</v>
      </c>
      <c r="B10" s="4" t="s">
        <v>6</v>
      </c>
      <c r="C10" s="3">
        <f t="shared" si="1"/>
        <v>45995</v>
      </c>
      <c r="D10" s="60"/>
      <c r="E10" s="16" t="str">
        <f t="shared" si="0"/>
        <v>-</v>
      </c>
      <c r="G10" s="20"/>
    </row>
    <row r="11" spans="1:7" x14ac:dyDescent="0.2">
      <c r="A11" s="15" t="s">
        <v>14</v>
      </c>
      <c r="B11" s="4" t="s">
        <v>6</v>
      </c>
      <c r="C11" s="3">
        <f t="shared" si="1"/>
        <v>45996</v>
      </c>
      <c r="D11" s="60"/>
      <c r="E11" s="16" t="str">
        <f t="shared" si="0"/>
        <v>-</v>
      </c>
      <c r="G11" s="20"/>
    </row>
    <row r="12" spans="1:7" x14ac:dyDescent="0.2">
      <c r="A12" s="15" t="s">
        <v>14</v>
      </c>
      <c r="B12" s="4" t="s">
        <v>6</v>
      </c>
      <c r="C12" s="3">
        <f t="shared" si="1"/>
        <v>45997</v>
      </c>
      <c r="D12" s="60"/>
      <c r="E12" s="16" t="str">
        <f t="shared" ref="E12:E28" si="2">IF(D12&gt;50,D12/50,IF(D12&lt;=50,"-"))</f>
        <v>-</v>
      </c>
      <c r="G12" s="20"/>
    </row>
    <row r="13" spans="1:7" x14ac:dyDescent="0.2">
      <c r="A13" s="15" t="s">
        <v>14</v>
      </c>
      <c r="B13" s="4" t="s">
        <v>6</v>
      </c>
      <c r="C13" s="3">
        <f t="shared" si="1"/>
        <v>45998</v>
      </c>
      <c r="D13" s="60"/>
      <c r="E13" s="16" t="str">
        <f t="shared" si="2"/>
        <v>-</v>
      </c>
      <c r="G13" s="20"/>
    </row>
    <row r="14" spans="1:7" x14ac:dyDescent="0.2">
      <c r="A14" s="15" t="s">
        <v>14</v>
      </c>
      <c r="B14" s="4" t="s">
        <v>6</v>
      </c>
      <c r="C14" s="3">
        <f t="shared" si="1"/>
        <v>45999</v>
      </c>
      <c r="D14" s="60"/>
      <c r="E14" s="16" t="str">
        <f t="shared" si="2"/>
        <v>-</v>
      </c>
      <c r="G14" s="20"/>
    </row>
    <row r="15" spans="1:7" x14ac:dyDescent="0.2">
      <c r="A15" s="15" t="s">
        <v>14</v>
      </c>
      <c r="B15" s="4" t="s">
        <v>6</v>
      </c>
      <c r="C15" s="3">
        <f t="shared" si="1"/>
        <v>46000</v>
      </c>
      <c r="D15" s="60"/>
      <c r="E15" s="16" t="str">
        <f t="shared" si="2"/>
        <v>-</v>
      </c>
      <c r="G15" s="20"/>
    </row>
    <row r="16" spans="1:7" x14ac:dyDescent="0.2">
      <c r="A16" s="15" t="s">
        <v>14</v>
      </c>
      <c r="B16" s="4" t="s">
        <v>6</v>
      </c>
      <c r="C16" s="3">
        <f t="shared" si="1"/>
        <v>46001</v>
      </c>
      <c r="D16" s="60"/>
      <c r="E16" s="16" t="str">
        <f t="shared" si="2"/>
        <v>-</v>
      </c>
      <c r="G16" s="20"/>
    </row>
    <row r="17" spans="1:7" x14ac:dyDescent="0.2">
      <c r="A17" s="15" t="s">
        <v>14</v>
      </c>
      <c r="B17" s="4" t="s">
        <v>6</v>
      </c>
      <c r="C17" s="3">
        <f t="shared" si="1"/>
        <v>46002</v>
      </c>
      <c r="D17" s="60"/>
      <c r="E17" s="16" t="str">
        <f t="shared" si="2"/>
        <v>-</v>
      </c>
      <c r="G17" s="20"/>
    </row>
    <row r="18" spans="1:7" x14ac:dyDescent="0.2">
      <c r="A18" s="15" t="s">
        <v>14</v>
      </c>
      <c r="B18" s="4" t="s">
        <v>6</v>
      </c>
      <c r="C18" s="3">
        <f t="shared" si="1"/>
        <v>46003</v>
      </c>
      <c r="D18" s="60"/>
      <c r="E18" s="16" t="str">
        <f t="shared" si="2"/>
        <v>-</v>
      </c>
      <c r="G18" s="20"/>
    </row>
    <row r="19" spans="1:7" x14ac:dyDescent="0.2">
      <c r="A19" s="15" t="s">
        <v>14</v>
      </c>
      <c r="B19" s="4" t="s">
        <v>6</v>
      </c>
      <c r="C19" s="3">
        <f t="shared" si="1"/>
        <v>46004</v>
      </c>
      <c r="D19" s="60"/>
      <c r="E19" s="16" t="str">
        <f t="shared" si="2"/>
        <v>-</v>
      </c>
    </row>
    <row r="20" spans="1:7" x14ac:dyDescent="0.2">
      <c r="A20" s="15" t="s">
        <v>14</v>
      </c>
      <c r="B20" s="4" t="s">
        <v>6</v>
      </c>
      <c r="C20" s="3">
        <f t="shared" si="1"/>
        <v>46005</v>
      </c>
      <c r="D20" s="60"/>
      <c r="E20" s="16" t="str">
        <f t="shared" si="2"/>
        <v>-</v>
      </c>
    </row>
    <row r="21" spans="1:7" x14ac:dyDescent="0.2">
      <c r="A21" s="15" t="s">
        <v>14</v>
      </c>
      <c r="B21" s="4" t="s">
        <v>6</v>
      </c>
      <c r="C21" s="3">
        <f t="shared" si="1"/>
        <v>46006</v>
      </c>
      <c r="D21" s="60"/>
      <c r="E21" s="16" t="str">
        <f t="shared" si="2"/>
        <v>-</v>
      </c>
      <c r="G21" s="20"/>
    </row>
    <row r="22" spans="1:7" x14ac:dyDescent="0.2">
      <c r="A22" s="15" t="s">
        <v>14</v>
      </c>
      <c r="B22" s="4" t="s">
        <v>6</v>
      </c>
      <c r="C22" s="3">
        <f t="shared" si="1"/>
        <v>46007</v>
      </c>
      <c r="D22" s="60"/>
      <c r="E22" s="16" t="str">
        <f t="shared" si="2"/>
        <v>-</v>
      </c>
      <c r="G22" s="20"/>
    </row>
    <row r="23" spans="1:7" x14ac:dyDescent="0.2">
      <c r="A23" s="15" t="s">
        <v>14</v>
      </c>
      <c r="B23" s="4" t="s">
        <v>6</v>
      </c>
      <c r="C23" s="3">
        <f t="shared" si="1"/>
        <v>46008</v>
      </c>
      <c r="D23" s="60"/>
      <c r="E23" s="16" t="str">
        <f t="shared" si="2"/>
        <v>-</v>
      </c>
      <c r="G23" s="20"/>
    </row>
    <row r="24" spans="1:7" x14ac:dyDescent="0.2">
      <c r="A24" s="15" t="s">
        <v>14</v>
      </c>
      <c r="B24" s="4" t="s">
        <v>6</v>
      </c>
      <c r="C24" s="3">
        <f t="shared" si="1"/>
        <v>46009</v>
      </c>
      <c r="D24" s="60"/>
      <c r="E24" s="16" t="str">
        <f t="shared" si="2"/>
        <v>-</v>
      </c>
      <c r="G24" s="20"/>
    </row>
    <row r="25" spans="1:7" x14ac:dyDescent="0.2">
      <c r="A25" s="15" t="s">
        <v>14</v>
      </c>
      <c r="B25" s="4" t="s">
        <v>6</v>
      </c>
      <c r="C25" s="3">
        <f t="shared" si="1"/>
        <v>46010</v>
      </c>
      <c r="D25" s="60"/>
      <c r="E25" s="16" t="str">
        <f t="shared" si="2"/>
        <v>-</v>
      </c>
      <c r="G25" s="20"/>
    </row>
    <row r="26" spans="1:7" x14ac:dyDescent="0.2">
      <c r="A26" s="15" t="s">
        <v>14</v>
      </c>
      <c r="B26" s="4" t="s">
        <v>6</v>
      </c>
      <c r="C26" s="3">
        <f t="shared" si="1"/>
        <v>46011</v>
      </c>
      <c r="D26" s="60"/>
      <c r="E26" s="16" t="str">
        <f t="shared" si="2"/>
        <v>-</v>
      </c>
      <c r="G26" s="20"/>
    </row>
    <row r="27" spans="1:7" x14ac:dyDescent="0.2">
      <c r="A27" s="15" t="s">
        <v>14</v>
      </c>
      <c r="B27" s="4" t="s">
        <v>6</v>
      </c>
      <c r="C27" s="3">
        <f t="shared" si="1"/>
        <v>46012</v>
      </c>
      <c r="D27" s="60"/>
      <c r="E27" s="16" t="str">
        <f t="shared" si="2"/>
        <v>-</v>
      </c>
      <c r="G27" s="20"/>
    </row>
    <row r="28" spans="1:7" x14ac:dyDescent="0.2">
      <c r="A28" s="15" t="s">
        <v>14</v>
      </c>
      <c r="B28" s="4" t="s">
        <v>6</v>
      </c>
      <c r="C28" s="3">
        <f t="shared" si="1"/>
        <v>46013</v>
      </c>
      <c r="D28" s="60"/>
      <c r="E28" s="16" t="str">
        <f t="shared" si="2"/>
        <v>-</v>
      </c>
      <c r="G28" s="20"/>
    </row>
    <row r="29" spans="1:7" x14ac:dyDescent="0.2">
      <c r="A29" s="15" t="s">
        <v>14</v>
      </c>
      <c r="B29" s="4" t="s">
        <v>6</v>
      </c>
      <c r="C29" s="3">
        <f t="shared" si="1"/>
        <v>46014</v>
      </c>
      <c r="D29" s="60"/>
      <c r="E29" s="16" t="str">
        <f t="shared" si="0"/>
        <v>-</v>
      </c>
      <c r="G29" s="20"/>
    </row>
    <row r="30" spans="1:7" x14ac:dyDescent="0.2">
      <c r="A30" s="15" t="s">
        <v>14</v>
      </c>
      <c r="B30" s="4" t="s">
        <v>6</v>
      </c>
      <c r="C30" s="3">
        <f t="shared" si="1"/>
        <v>46015</v>
      </c>
      <c r="D30" s="60"/>
      <c r="E30" s="16" t="str">
        <f t="shared" si="0"/>
        <v>-</v>
      </c>
      <c r="G30" s="20"/>
    </row>
    <row r="31" spans="1:7" x14ac:dyDescent="0.2">
      <c r="A31" s="15" t="s">
        <v>14</v>
      </c>
      <c r="B31" s="4" t="s">
        <v>6</v>
      </c>
      <c r="C31" s="3">
        <f t="shared" si="1"/>
        <v>46016</v>
      </c>
      <c r="D31" s="60"/>
      <c r="E31" s="16" t="str">
        <f t="shared" si="0"/>
        <v>-</v>
      </c>
      <c r="G31" s="20"/>
    </row>
    <row r="32" spans="1:7" x14ac:dyDescent="0.2">
      <c r="A32" s="15" t="s">
        <v>14</v>
      </c>
      <c r="B32" s="4" t="s">
        <v>6</v>
      </c>
      <c r="C32" s="3">
        <f t="shared" si="1"/>
        <v>46017</v>
      </c>
      <c r="D32" s="60"/>
      <c r="E32" s="16" t="str">
        <f t="shared" si="0"/>
        <v>-</v>
      </c>
      <c r="G32" s="20"/>
    </row>
    <row r="33" spans="1:7" x14ac:dyDescent="0.2">
      <c r="A33" s="15" t="s">
        <v>14</v>
      </c>
      <c r="B33" s="4" t="s">
        <v>6</v>
      </c>
      <c r="C33" s="3">
        <f t="shared" si="1"/>
        <v>46018</v>
      </c>
      <c r="D33" s="60"/>
      <c r="E33" s="16" t="str">
        <f t="shared" si="0"/>
        <v>-</v>
      </c>
      <c r="G33" s="20"/>
    </row>
    <row r="34" spans="1:7" x14ac:dyDescent="0.2">
      <c r="A34" s="15" t="s">
        <v>14</v>
      </c>
      <c r="B34" s="4" t="s">
        <v>6</v>
      </c>
      <c r="C34" s="3">
        <f t="shared" si="1"/>
        <v>46019</v>
      </c>
      <c r="D34" s="60"/>
      <c r="E34" s="16" t="str">
        <f t="shared" si="0"/>
        <v>-</v>
      </c>
      <c r="G34" s="20"/>
    </row>
    <row r="35" spans="1:7" x14ac:dyDescent="0.2">
      <c r="A35" s="15" t="s">
        <v>14</v>
      </c>
      <c r="B35" s="4" t="s">
        <v>6</v>
      </c>
      <c r="C35" s="3">
        <f t="shared" si="1"/>
        <v>46020</v>
      </c>
      <c r="D35" s="60"/>
      <c r="E35" s="16" t="str">
        <f t="shared" si="0"/>
        <v>-</v>
      </c>
      <c r="G35" s="20"/>
    </row>
    <row r="36" spans="1:7" x14ac:dyDescent="0.2">
      <c r="A36" s="15" t="s">
        <v>14</v>
      </c>
      <c r="B36" s="4" t="s">
        <v>6</v>
      </c>
      <c r="C36" s="3">
        <f t="shared" si="1"/>
        <v>46021</v>
      </c>
      <c r="D36" s="60"/>
      <c r="E36" s="16" t="str">
        <f t="shared" si="0"/>
        <v>-</v>
      </c>
      <c r="G36" s="20"/>
    </row>
    <row r="37" spans="1:7" x14ac:dyDescent="0.2">
      <c r="A37" s="15" t="s">
        <v>14</v>
      </c>
      <c r="B37" s="4" t="s">
        <v>6</v>
      </c>
      <c r="C37" s="3">
        <f t="shared" si="1"/>
        <v>46022</v>
      </c>
      <c r="D37" s="60"/>
      <c r="E37" s="16" t="str">
        <f t="shared" si="0"/>
        <v>-</v>
      </c>
      <c r="G37" s="20"/>
    </row>
    <row r="38" spans="1:7" x14ac:dyDescent="0.2">
      <c r="A38" s="68" t="s">
        <v>7</v>
      </c>
      <c r="B38" s="69"/>
      <c r="C38" s="69"/>
      <c r="D38" s="70"/>
      <c r="E38" s="17">
        <f>COUNT(D7:D37)</f>
        <v>0</v>
      </c>
    </row>
    <row r="39" spans="1:7" x14ac:dyDescent="0.2">
      <c r="A39" s="68" t="s">
        <v>8</v>
      </c>
      <c r="B39" s="69"/>
      <c r="C39" s="69"/>
      <c r="D39" s="70"/>
      <c r="E39" s="17">
        <f>'M11'!E38+'M12'!E38</f>
        <v>180</v>
      </c>
    </row>
    <row r="40" spans="1:7" x14ac:dyDescent="0.2">
      <c r="A40" s="68" t="s">
        <v>9</v>
      </c>
      <c r="B40" s="69"/>
      <c r="C40" s="69"/>
      <c r="D40" s="70"/>
      <c r="E40" s="17">
        <f>COUNT(E7:E37)</f>
        <v>0</v>
      </c>
    </row>
    <row r="41" spans="1:7" x14ac:dyDescent="0.2">
      <c r="A41" s="68" t="s">
        <v>10</v>
      </c>
      <c r="B41" s="69"/>
      <c r="C41" s="69"/>
      <c r="D41" s="70"/>
      <c r="E41" s="17">
        <f>'M11'!E40+'M12'!E40</f>
        <v>1</v>
      </c>
    </row>
    <row r="42" spans="1:7" x14ac:dyDescent="0.2">
      <c r="A42" s="68" t="s">
        <v>11</v>
      </c>
      <c r="B42" s="69"/>
      <c r="C42" s="69"/>
      <c r="D42" s="70"/>
      <c r="E42" s="18" t="e">
        <f>AVERAGE(D7:D37)</f>
        <v>#DIV/0!</v>
      </c>
    </row>
    <row r="43" spans="1:7" ht="13.5" thickBot="1" x14ac:dyDescent="0.25">
      <c r="A43" s="65" t="s">
        <v>12</v>
      </c>
      <c r="B43" s="66"/>
      <c r="C43" s="66"/>
      <c r="D43" s="67"/>
      <c r="E43" s="19">
        <f>(E38/31)*100</f>
        <v>0</v>
      </c>
    </row>
  </sheetData>
  <protectedRanges>
    <protectedRange sqref="A7:B37" name="Range1_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3" type="noConversion"/>
  <conditionalFormatting sqref="G7:G37">
    <cfRule type="cellIs" dxfId="5" priority="35" stopIfTrue="1" operator="greaterThanOrEqual">
      <formula>55</formula>
    </cfRule>
    <cfRule type="cellIs" dxfId="4" priority="36" stopIfTrue="1" operator="greaterThanOrEqual">
      <formula>50</formula>
    </cfRule>
  </conditionalFormatting>
  <conditionalFormatting sqref="D8">
    <cfRule type="cellIs" dxfId="3" priority="3" stopIfTrue="1" operator="greaterThanOrEqual">
      <formula>55</formula>
    </cfRule>
    <cfRule type="cellIs" dxfId="2" priority="4" stopIfTrue="1" operator="greaterThanOrEqual">
      <formula>50</formula>
    </cfRule>
  </conditionalFormatting>
  <conditionalFormatting sqref="D24">
    <cfRule type="cellIs" dxfId="1" priority="1" stopIfTrue="1" operator="greaterThanOrEqual">
      <formula>55</formula>
    </cfRule>
    <cfRule type="cellIs" dxfId="0" priority="2" stopIfTrue="1" operator="greaterThanOrEqual">
      <formula>50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46"/>
  <sheetViews>
    <sheetView workbookViewId="0">
      <selection activeCell="H15" sqref="H15"/>
    </sheetView>
  </sheetViews>
  <sheetFormatPr defaultRowHeight="12.75" x14ac:dyDescent="0.2"/>
  <cols>
    <col min="1" max="1" width="12.28515625" customWidth="1"/>
    <col min="2" max="2" width="10" customWidth="1"/>
    <col min="3" max="3" width="14" customWidth="1"/>
    <col min="4" max="4" width="16.140625" customWidth="1"/>
    <col min="5" max="5" width="14.28515625" customWidth="1"/>
  </cols>
  <sheetData>
    <row r="1" spans="1:5" ht="12.75" customHeight="1" x14ac:dyDescent="0.2">
      <c r="A1" s="71" t="s">
        <v>18</v>
      </c>
      <c r="B1" s="72"/>
      <c r="C1" s="72"/>
      <c r="D1" s="72"/>
      <c r="E1" s="72"/>
    </row>
    <row r="2" spans="1:5" ht="13.5" thickBot="1" x14ac:dyDescent="0.25">
      <c r="A2" s="73"/>
      <c r="B2" s="72"/>
      <c r="C2" s="72"/>
      <c r="D2" s="72"/>
      <c r="E2" s="72"/>
    </row>
    <row r="3" spans="1:5" ht="25.5" x14ac:dyDescent="0.2">
      <c r="A3" s="74" t="s">
        <v>0</v>
      </c>
      <c r="B3" s="74" t="s">
        <v>1</v>
      </c>
      <c r="C3" s="74" t="s">
        <v>2</v>
      </c>
      <c r="D3" s="11" t="s">
        <v>3</v>
      </c>
      <c r="E3" s="11" t="s">
        <v>4</v>
      </c>
    </row>
    <row r="4" spans="1:5" ht="25.5" x14ac:dyDescent="0.2">
      <c r="A4" s="75"/>
      <c r="B4" s="75"/>
      <c r="C4" s="75"/>
      <c r="D4" s="43" t="s">
        <v>15</v>
      </c>
      <c r="E4" s="1" t="s">
        <v>5</v>
      </c>
    </row>
    <row r="5" spans="1:5" ht="15" thickBot="1" x14ac:dyDescent="0.25">
      <c r="A5" s="76"/>
      <c r="B5" s="76"/>
      <c r="C5" s="76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</row>
    <row r="7" spans="1:5" x14ac:dyDescent="0.2">
      <c r="A7" s="15" t="s">
        <v>14</v>
      </c>
      <c r="B7" s="2" t="s">
        <v>6</v>
      </c>
      <c r="C7" s="48">
        <v>45689</v>
      </c>
      <c r="D7" s="60">
        <v>21.5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48">
        <f>C7+1</f>
        <v>45690</v>
      </c>
      <c r="D8" s="60">
        <v>23.97</v>
      </c>
      <c r="E8" s="16" t="str">
        <f t="shared" ref="E8:E34" si="0">IF(D8&gt;50,D8/50,IF(D8&lt;=50,"-"))</f>
        <v>-</v>
      </c>
    </row>
    <row r="9" spans="1:5" x14ac:dyDescent="0.2">
      <c r="A9" s="15" t="s">
        <v>14</v>
      </c>
      <c r="B9" s="4" t="s">
        <v>6</v>
      </c>
      <c r="C9" s="48">
        <f t="shared" ref="C9:C34" si="1">C8+1</f>
        <v>45691</v>
      </c>
      <c r="D9" s="60">
        <v>18.04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48">
        <f t="shared" si="1"/>
        <v>45692</v>
      </c>
      <c r="D10" s="60">
        <v>17.25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48">
        <f t="shared" si="1"/>
        <v>45693</v>
      </c>
      <c r="D11" s="60">
        <v>8.49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48">
        <f t="shared" si="1"/>
        <v>45694</v>
      </c>
      <c r="D12" s="60">
        <v>9.09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48">
        <f t="shared" si="1"/>
        <v>45695</v>
      </c>
      <c r="D13" s="60">
        <v>9.56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48">
        <f t="shared" si="1"/>
        <v>45696</v>
      </c>
      <c r="D14" s="60">
        <v>8.48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48">
        <f t="shared" si="1"/>
        <v>45697</v>
      </c>
      <c r="D15" s="60">
        <v>12.96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48">
        <f t="shared" si="1"/>
        <v>45698</v>
      </c>
      <c r="D16" s="60">
        <v>20.54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48">
        <f t="shared" si="1"/>
        <v>45699</v>
      </c>
      <c r="D17" s="60">
        <v>20.59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48">
        <f t="shared" si="1"/>
        <v>45700</v>
      </c>
      <c r="D18" s="60">
        <v>23.05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48">
        <f t="shared" si="1"/>
        <v>45701</v>
      </c>
      <c r="D19" s="60">
        <v>29.19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48">
        <f t="shared" si="1"/>
        <v>45702</v>
      </c>
      <c r="D20" s="60">
        <v>35.78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48">
        <f t="shared" si="1"/>
        <v>45703</v>
      </c>
      <c r="D21" s="60">
        <v>25.19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48">
        <f t="shared" si="1"/>
        <v>45704</v>
      </c>
      <c r="D22" s="60">
        <v>11.57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48">
        <f t="shared" si="1"/>
        <v>45705</v>
      </c>
      <c r="D23" s="60">
        <v>12.37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48">
        <f t="shared" si="1"/>
        <v>45706</v>
      </c>
      <c r="D24" s="60">
        <v>8.49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48">
        <f t="shared" si="1"/>
        <v>45707</v>
      </c>
      <c r="D25" s="60">
        <v>5.98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48">
        <f t="shared" si="1"/>
        <v>45708</v>
      </c>
      <c r="D26" s="60">
        <v>10.5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48">
        <f t="shared" si="1"/>
        <v>45709</v>
      </c>
      <c r="D27" s="60">
        <v>16.61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48">
        <f t="shared" si="1"/>
        <v>45710</v>
      </c>
      <c r="D28" s="60">
        <v>20.170000000000002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48">
        <f t="shared" si="1"/>
        <v>45711</v>
      </c>
      <c r="D29" s="60">
        <v>18.96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48">
        <f t="shared" si="1"/>
        <v>45712</v>
      </c>
      <c r="D30" s="60">
        <v>19.7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48">
        <f t="shared" si="1"/>
        <v>45713</v>
      </c>
      <c r="D31" s="60">
        <v>29.61</v>
      </c>
      <c r="E31" s="16" t="str">
        <f t="shared" si="0"/>
        <v>-</v>
      </c>
    </row>
    <row r="32" spans="1:5" x14ac:dyDescent="0.2">
      <c r="A32" s="15" t="s">
        <v>14</v>
      </c>
      <c r="B32" s="4" t="s">
        <v>6</v>
      </c>
      <c r="C32" s="48">
        <f t="shared" si="1"/>
        <v>45714</v>
      </c>
      <c r="D32" s="60">
        <v>44.54</v>
      </c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48">
        <f t="shared" si="1"/>
        <v>45715</v>
      </c>
      <c r="D33" s="60">
        <v>52.84</v>
      </c>
      <c r="E33" s="16">
        <f t="shared" si="0"/>
        <v>1.0568</v>
      </c>
    </row>
    <row r="34" spans="1:5" x14ac:dyDescent="0.2">
      <c r="A34" s="15" t="s">
        <v>14</v>
      </c>
      <c r="B34" s="4" t="s">
        <v>6</v>
      </c>
      <c r="C34" s="48">
        <f t="shared" si="1"/>
        <v>45716</v>
      </c>
      <c r="D34" s="60">
        <v>42.8</v>
      </c>
      <c r="E34" s="16" t="str">
        <f t="shared" si="0"/>
        <v>-</v>
      </c>
    </row>
    <row r="35" spans="1:5" x14ac:dyDescent="0.2">
      <c r="A35" s="15"/>
      <c r="B35" s="4"/>
      <c r="C35" s="48"/>
      <c r="D35" s="60"/>
      <c r="E35" s="16"/>
    </row>
    <row r="36" spans="1:5" x14ac:dyDescent="0.2">
      <c r="A36" s="68" t="s">
        <v>7</v>
      </c>
      <c r="B36" s="69"/>
      <c r="C36" s="69"/>
      <c r="D36" s="70"/>
      <c r="E36" s="17">
        <f>COUNT(D7:D35)</f>
        <v>28</v>
      </c>
    </row>
    <row r="37" spans="1:5" x14ac:dyDescent="0.2">
      <c r="A37" s="68" t="s">
        <v>8</v>
      </c>
      <c r="B37" s="69"/>
      <c r="C37" s="69"/>
      <c r="D37" s="70"/>
      <c r="E37" s="17">
        <f>'M1'!E38+'M2'!E36</f>
        <v>59</v>
      </c>
    </row>
    <row r="38" spans="1:5" x14ac:dyDescent="0.2">
      <c r="A38" s="68" t="s">
        <v>9</v>
      </c>
      <c r="B38" s="69"/>
      <c r="C38" s="69"/>
      <c r="D38" s="70"/>
      <c r="E38" s="17">
        <f>COUNT(E7:E35)</f>
        <v>1</v>
      </c>
    </row>
    <row r="39" spans="1:5" x14ac:dyDescent="0.2">
      <c r="A39" s="68" t="s">
        <v>10</v>
      </c>
      <c r="B39" s="69"/>
      <c r="C39" s="69"/>
      <c r="D39" s="70"/>
      <c r="E39" s="17">
        <f>'M1'!E40+'M2'!E38</f>
        <v>1</v>
      </c>
    </row>
    <row r="40" spans="1:5" x14ac:dyDescent="0.2">
      <c r="A40" s="68" t="s">
        <v>11</v>
      </c>
      <c r="B40" s="69"/>
      <c r="C40" s="69"/>
      <c r="D40" s="70"/>
      <c r="E40" s="18">
        <f>AVERAGE(D7:D35)</f>
        <v>20.636428571428574</v>
      </c>
    </row>
    <row r="41" spans="1:5" ht="13.5" thickBot="1" x14ac:dyDescent="0.25">
      <c r="A41" s="65" t="s">
        <v>12</v>
      </c>
      <c r="B41" s="66"/>
      <c r="C41" s="66"/>
      <c r="D41" s="67"/>
      <c r="E41" s="19">
        <f>(E36/29)*100</f>
        <v>96.551724137931032</v>
      </c>
    </row>
    <row r="42" spans="1:5" x14ac:dyDescent="0.2">
      <c r="A42" s="5"/>
      <c r="B42" s="5"/>
      <c r="C42" s="5"/>
      <c r="D42" s="5"/>
      <c r="E42" s="5"/>
    </row>
    <row r="43" spans="1:5" ht="18" x14ac:dyDescent="0.25">
      <c r="A43" s="7"/>
      <c r="B43" s="8"/>
      <c r="C43" s="8"/>
      <c r="D43" s="8"/>
      <c r="E43" s="8"/>
    </row>
    <row r="44" spans="1:5" x14ac:dyDescent="0.2">
      <c r="A44" s="6"/>
      <c r="B44" s="6"/>
      <c r="C44" s="6"/>
      <c r="D44" s="6"/>
      <c r="E44" s="6"/>
    </row>
    <row r="45" spans="1:5" x14ac:dyDescent="0.2">
      <c r="A45" s="6"/>
      <c r="B45" s="6"/>
      <c r="C45" s="6"/>
      <c r="D45" s="6"/>
      <c r="E45" s="6"/>
    </row>
    <row r="46" spans="1:5" x14ac:dyDescent="0.2">
      <c r="A46" s="6"/>
      <c r="B46" s="6"/>
      <c r="C46" s="6"/>
      <c r="D46" s="6"/>
      <c r="E46" s="6"/>
    </row>
  </sheetData>
  <protectedRanges>
    <protectedRange sqref="A7:B35" name="Range1"/>
  </protectedRanges>
  <mergeCells count="11">
    <mergeCell ref="A1:E1"/>
    <mergeCell ref="A2:E2"/>
    <mergeCell ref="A3:A5"/>
    <mergeCell ref="B3:B5"/>
    <mergeCell ref="C3:C5"/>
    <mergeCell ref="A41:D41"/>
    <mergeCell ref="A36:D36"/>
    <mergeCell ref="A37:D37"/>
    <mergeCell ref="A38:D38"/>
    <mergeCell ref="A39:D39"/>
    <mergeCell ref="A40:D40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48"/>
  <sheetViews>
    <sheetView workbookViewId="0">
      <selection activeCell="G23" sqref="G23"/>
    </sheetView>
  </sheetViews>
  <sheetFormatPr defaultRowHeight="12.75" x14ac:dyDescent="0.2"/>
  <cols>
    <col min="1" max="1" width="12.28515625" customWidth="1"/>
    <col min="2" max="2" width="11.85546875" customWidth="1"/>
    <col min="3" max="3" width="13.7109375" customWidth="1"/>
    <col min="4" max="4" width="14.42578125" customWidth="1"/>
    <col min="5" max="5" width="15.5703125" customWidth="1"/>
  </cols>
  <sheetData>
    <row r="1" spans="1:5" ht="12.75" customHeight="1" x14ac:dyDescent="0.2">
      <c r="A1" s="71" t="s">
        <v>18</v>
      </c>
      <c r="B1" s="72"/>
      <c r="C1" s="72"/>
      <c r="D1" s="72"/>
      <c r="E1" s="72"/>
    </row>
    <row r="2" spans="1:5" ht="13.5" thickBot="1" x14ac:dyDescent="0.25">
      <c r="A2" s="73"/>
      <c r="B2" s="72"/>
      <c r="C2" s="72"/>
      <c r="D2" s="72"/>
      <c r="E2" s="72"/>
    </row>
    <row r="3" spans="1:5" ht="38.25" x14ac:dyDescent="0.2">
      <c r="A3" s="74" t="s">
        <v>0</v>
      </c>
      <c r="B3" s="74" t="s">
        <v>1</v>
      </c>
      <c r="C3" s="74" t="s">
        <v>2</v>
      </c>
      <c r="D3" s="11" t="s">
        <v>3</v>
      </c>
      <c r="E3" s="11" t="s">
        <v>4</v>
      </c>
    </row>
    <row r="4" spans="1:5" ht="25.5" x14ac:dyDescent="0.2">
      <c r="A4" s="75"/>
      <c r="B4" s="75"/>
      <c r="C4" s="75"/>
      <c r="D4" s="43" t="s">
        <v>15</v>
      </c>
      <c r="E4" s="1" t="s">
        <v>5</v>
      </c>
    </row>
    <row r="5" spans="1:5" ht="15" thickBot="1" x14ac:dyDescent="0.25">
      <c r="A5" s="76"/>
      <c r="B5" s="76"/>
      <c r="C5" s="76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45717</v>
      </c>
      <c r="D7" s="60">
        <v>26.8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45718</v>
      </c>
      <c r="D8" s="60">
        <v>19.93</v>
      </c>
      <c r="E8" s="16" t="str">
        <f t="shared" ref="E8:E37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7" si="1">C8+1</f>
        <v>45719</v>
      </c>
      <c r="D9" s="60">
        <v>20.03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45720</v>
      </c>
      <c r="D10" s="60">
        <v>18.89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45721</v>
      </c>
      <c r="D11" s="60">
        <v>23.52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45722</v>
      </c>
      <c r="D12" s="60">
        <v>28.04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45723</v>
      </c>
      <c r="D13" s="60">
        <v>28.43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45724</v>
      </c>
      <c r="D14" s="60">
        <v>20.05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45725</v>
      </c>
      <c r="D15" s="60">
        <v>25.24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45726</v>
      </c>
      <c r="D16" s="60">
        <v>30.89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45727</v>
      </c>
      <c r="D17" s="60">
        <v>29.38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45728</v>
      </c>
      <c r="D18" s="60">
        <v>16.100000000000001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45729</v>
      </c>
      <c r="D19" s="60">
        <v>22.27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45730</v>
      </c>
      <c r="D20" s="60">
        <v>27.34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45731</v>
      </c>
      <c r="D21" s="60">
        <v>30.55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45732</v>
      </c>
      <c r="D22" s="60">
        <v>29.91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45733</v>
      </c>
      <c r="D23" s="60">
        <v>30.79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45734</v>
      </c>
      <c r="D24" s="60">
        <v>26.04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45735</v>
      </c>
      <c r="D25" s="60">
        <v>8.48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45736</v>
      </c>
      <c r="D26" s="60">
        <v>11.04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45737</v>
      </c>
      <c r="D27" s="60">
        <v>13.02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45738</v>
      </c>
      <c r="D28" s="60">
        <v>8.9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45739</v>
      </c>
      <c r="D29" s="60">
        <v>11.69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45740</v>
      </c>
      <c r="D30" s="60">
        <v>21.62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45741</v>
      </c>
      <c r="D31" s="60">
        <v>29.09</v>
      </c>
      <c r="E31" s="16" t="s">
        <v>13</v>
      </c>
    </row>
    <row r="32" spans="1:5" x14ac:dyDescent="0.2">
      <c r="A32" s="15" t="s">
        <v>14</v>
      </c>
      <c r="B32" s="4" t="s">
        <v>6</v>
      </c>
      <c r="C32" s="3">
        <f t="shared" si="1"/>
        <v>45742</v>
      </c>
      <c r="D32" s="60">
        <v>23.46</v>
      </c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3">
        <f t="shared" si="1"/>
        <v>45743</v>
      </c>
      <c r="D33" s="60">
        <v>21.23</v>
      </c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3">
        <f t="shared" si="1"/>
        <v>45744</v>
      </c>
      <c r="D34" s="60">
        <v>17.32</v>
      </c>
      <c r="E34" s="16" t="str">
        <f t="shared" si="0"/>
        <v>-</v>
      </c>
    </row>
    <row r="35" spans="1:5" x14ac:dyDescent="0.2">
      <c r="A35" s="15" t="s">
        <v>14</v>
      </c>
      <c r="B35" s="4" t="s">
        <v>6</v>
      </c>
      <c r="C35" s="3">
        <f t="shared" si="1"/>
        <v>45745</v>
      </c>
      <c r="D35" s="60">
        <v>18.11</v>
      </c>
      <c r="E35" s="16" t="str">
        <f t="shared" si="0"/>
        <v>-</v>
      </c>
    </row>
    <row r="36" spans="1:5" x14ac:dyDescent="0.2">
      <c r="A36" s="15" t="s">
        <v>14</v>
      </c>
      <c r="B36" s="4" t="s">
        <v>6</v>
      </c>
      <c r="C36" s="3">
        <f t="shared" si="1"/>
        <v>45746</v>
      </c>
      <c r="D36" s="60">
        <v>11.75</v>
      </c>
      <c r="E36" s="16" t="str">
        <f t="shared" si="0"/>
        <v>-</v>
      </c>
    </row>
    <row r="37" spans="1:5" x14ac:dyDescent="0.2">
      <c r="A37" s="15" t="s">
        <v>14</v>
      </c>
      <c r="B37" s="4" t="s">
        <v>6</v>
      </c>
      <c r="C37" s="3">
        <f t="shared" si="1"/>
        <v>45747</v>
      </c>
      <c r="D37" s="60">
        <v>6.47</v>
      </c>
      <c r="E37" s="16" t="str">
        <f t="shared" si="0"/>
        <v>-</v>
      </c>
    </row>
    <row r="38" spans="1:5" x14ac:dyDescent="0.2">
      <c r="A38" s="68" t="s">
        <v>7</v>
      </c>
      <c r="B38" s="69"/>
      <c r="C38" s="69"/>
      <c r="D38" s="70"/>
      <c r="E38" s="17">
        <f>COUNT(D7:D37)</f>
        <v>31</v>
      </c>
    </row>
    <row r="39" spans="1:5" x14ac:dyDescent="0.2">
      <c r="A39" s="68" t="s">
        <v>8</v>
      </c>
      <c r="B39" s="69"/>
      <c r="C39" s="69"/>
      <c r="D39" s="70"/>
      <c r="E39" s="17">
        <f>'M2'!E37+'M3'!E38</f>
        <v>90</v>
      </c>
    </row>
    <row r="40" spans="1:5" x14ac:dyDescent="0.2">
      <c r="A40" s="68" t="s">
        <v>9</v>
      </c>
      <c r="B40" s="69"/>
      <c r="C40" s="69"/>
      <c r="D40" s="70"/>
      <c r="E40" s="17">
        <f>COUNT(E7:E37)</f>
        <v>0</v>
      </c>
    </row>
    <row r="41" spans="1:5" x14ac:dyDescent="0.2">
      <c r="A41" s="68" t="s">
        <v>10</v>
      </c>
      <c r="B41" s="69"/>
      <c r="C41" s="69"/>
      <c r="D41" s="70"/>
      <c r="E41" s="17">
        <f>'M2'!E39+'M3'!E40</f>
        <v>1</v>
      </c>
    </row>
    <row r="42" spans="1:5" x14ac:dyDescent="0.2">
      <c r="A42" s="68" t="s">
        <v>11</v>
      </c>
      <c r="B42" s="69"/>
      <c r="C42" s="69"/>
      <c r="D42" s="70"/>
      <c r="E42" s="18">
        <f>AVERAGE(D7:D37)</f>
        <v>21.17354838709678</v>
      </c>
    </row>
    <row r="43" spans="1:5" ht="13.5" thickBot="1" x14ac:dyDescent="0.25">
      <c r="A43" s="65" t="s">
        <v>12</v>
      </c>
      <c r="B43" s="66"/>
      <c r="C43" s="66"/>
      <c r="D43" s="67"/>
      <c r="E43" s="19">
        <f>(E38/31)*100</f>
        <v>100</v>
      </c>
    </row>
    <row r="44" spans="1:5" x14ac:dyDescent="0.2">
      <c r="A44" s="5"/>
      <c r="B44" s="5"/>
      <c r="C44" s="5"/>
      <c r="D44" s="5"/>
      <c r="E44" s="5"/>
    </row>
    <row r="45" spans="1:5" ht="18" x14ac:dyDescent="0.25">
      <c r="A45" s="7"/>
      <c r="B45" s="8"/>
      <c r="C45" s="8"/>
      <c r="D45" s="8"/>
      <c r="E45" s="8"/>
    </row>
    <row r="46" spans="1:5" x14ac:dyDescent="0.2">
      <c r="A46" s="6"/>
      <c r="B46" s="6"/>
      <c r="C46" s="6"/>
      <c r="D46" s="6"/>
      <c r="E46" s="6"/>
    </row>
    <row r="47" spans="1:5" x14ac:dyDescent="0.2">
      <c r="A47" s="6"/>
      <c r="B47" s="6"/>
      <c r="C47" s="6"/>
      <c r="D47" s="6"/>
      <c r="E47" s="6"/>
    </row>
    <row r="48" spans="1:5" x14ac:dyDescent="0.2">
      <c r="A48" s="6"/>
      <c r="B48" s="6"/>
      <c r="C48" s="6"/>
      <c r="D48" s="6"/>
      <c r="E48" s="6"/>
    </row>
  </sheetData>
  <protectedRanges>
    <protectedRange sqref="A7:B37" name="Range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47"/>
  <sheetViews>
    <sheetView workbookViewId="0">
      <selection activeCell="I8" sqref="I8"/>
    </sheetView>
  </sheetViews>
  <sheetFormatPr defaultRowHeight="12.75" x14ac:dyDescent="0.2"/>
  <cols>
    <col min="1" max="1" width="12.5703125" customWidth="1"/>
    <col min="2" max="2" width="11.85546875" customWidth="1"/>
    <col min="3" max="3" width="13.42578125" customWidth="1"/>
    <col min="4" max="4" width="14.7109375" customWidth="1"/>
    <col min="5" max="5" width="15.7109375" customWidth="1"/>
  </cols>
  <sheetData>
    <row r="1" spans="1:5" ht="12.75" customHeight="1" x14ac:dyDescent="0.2">
      <c r="A1" s="71" t="s">
        <v>18</v>
      </c>
      <c r="B1" s="72"/>
      <c r="C1" s="72"/>
      <c r="D1" s="72"/>
      <c r="E1" s="72"/>
    </row>
    <row r="2" spans="1:5" ht="13.5" thickBot="1" x14ac:dyDescent="0.25">
      <c r="A2" s="73"/>
      <c r="B2" s="72"/>
      <c r="C2" s="72"/>
      <c r="D2" s="72"/>
      <c r="E2" s="72"/>
    </row>
    <row r="3" spans="1:5" ht="38.25" x14ac:dyDescent="0.2">
      <c r="A3" s="74" t="s">
        <v>0</v>
      </c>
      <c r="B3" s="74" t="s">
        <v>1</v>
      </c>
      <c r="C3" s="74" t="s">
        <v>2</v>
      </c>
      <c r="D3" s="11" t="s">
        <v>3</v>
      </c>
      <c r="E3" s="11" t="s">
        <v>4</v>
      </c>
    </row>
    <row r="4" spans="1:5" ht="25.5" x14ac:dyDescent="0.2">
      <c r="A4" s="75"/>
      <c r="B4" s="75"/>
      <c r="C4" s="75"/>
      <c r="D4" s="43" t="s">
        <v>15</v>
      </c>
      <c r="E4" s="1" t="s">
        <v>5</v>
      </c>
    </row>
    <row r="5" spans="1:5" ht="15" thickBot="1" x14ac:dyDescent="0.25">
      <c r="A5" s="76"/>
      <c r="B5" s="76"/>
      <c r="C5" s="76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45748</v>
      </c>
      <c r="D7" s="63">
        <v>10.481649398803711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45749</v>
      </c>
      <c r="D8" s="63">
        <v>8.4666271209716797</v>
      </c>
      <c r="E8" s="16" t="str">
        <f t="shared" ref="E8:E36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6" si="1">C8+1</f>
        <v>45750</v>
      </c>
      <c r="D9" s="63">
        <v>13.021428108215332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45751</v>
      </c>
      <c r="D10" s="63">
        <v>18.891880035400391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45752</v>
      </c>
      <c r="D11" s="63">
        <v>9.0056934356689453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45753</v>
      </c>
      <c r="D12" s="63">
        <v>9.698176383972168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45754</v>
      </c>
      <c r="D13" s="63">
        <v>8.4665422439575195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45755</v>
      </c>
      <c r="D14" s="63">
        <v>10.021761894226074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45756</v>
      </c>
      <c r="D15" s="63">
        <v>19.638410568237305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45757</v>
      </c>
      <c r="D16" s="63">
        <v>25.474874496459961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45758</v>
      </c>
      <c r="D17" s="63">
        <v>10.097916603088379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45759</v>
      </c>
      <c r="D18" s="63">
        <v>9.8890132904052734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45760</v>
      </c>
      <c r="D19" s="63">
        <v>10.186279296875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45761</v>
      </c>
      <c r="D20" s="63">
        <v>12.395208358764648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45762</v>
      </c>
      <c r="D21" s="63">
        <v>8.4663429260253906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45763</v>
      </c>
      <c r="D22" s="64"/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45764</v>
      </c>
      <c r="D23" s="63">
        <v>9.5883035659790039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45765</v>
      </c>
      <c r="D24" s="63">
        <v>13.11851978302002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45766</v>
      </c>
      <c r="D25" s="63">
        <v>13.239998817443848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45767</v>
      </c>
      <c r="D26" s="63">
        <v>4.8840022087097168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45768</v>
      </c>
      <c r="D27" s="63">
        <v>11.390872955322266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45769</v>
      </c>
      <c r="D28" s="63">
        <v>9.3428764343261719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45770</v>
      </c>
      <c r="D29" s="63">
        <v>10.413212776184082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45771</v>
      </c>
      <c r="D30" s="63">
        <v>5.0485434532165527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45772</v>
      </c>
      <c r="D31" s="63">
        <v>4.0215435028076172</v>
      </c>
      <c r="E31" s="16" t="str">
        <f t="shared" si="0"/>
        <v>-</v>
      </c>
    </row>
    <row r="32" spans="1:5" x14ac:dyDescent="0.2">
      <c r="A32" s="15" t="s">
        <v>14</v>
      </c>
      <c r="B32" s="4" t="s">
        <v>6</v>
      </c>
      <c r="C32" s="3">
        <f t="shared" si="1"/>
        <v>45773</v>
      </c>
      <c r="D32" s="63">
        <v>9.3342704772949219</v>
      </c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3">
        <f t="shared" si="1"/>
        <v>45774</v>
      </c>
      <c r="D33" s="63">
        <v>10.635579109191895</v>
      </c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3">
        <f t="shared" si="1"/>
        <v>45775</v>
      </c>
      <c r="D34" s="63">
        <v>14.688191413879395</v>
      </c>
      <c r="E34" s="16" t="str">
        <f t="shared" si="0"/>
        <v>-</v>
      </c>
    </row>
    <row r="35" spans="1:5" x14ac:dyDescent="0.2">
      <c r="A35" s="15" t="s">
        <v>14</v>
      </c>
      <c r="B35" s="4" t="s">
        <v>6</v>
      </c>
      <c r="C35" s="3">
        <f t="shared" si="1"/>
        <v>45776</v>
      </c>
      <c r="D35" s="63">
        <v>11.309131622314453</v>
      </c>
      <c r="E35" s="16" t="str">
        <f t="shared" si="0"/>
        <v>-</v>
      </c>
    </row>
    <row r="36" spans="1:5" x14ac:dyDescent="0.2">
      <c r="A36" s="15" t="s">
        <v>14</v>
      </c>
      <c r="B36" s="4" t="s">
        <v>6</v>
      </c>
      <c r="C36" s="3">
        <f t="shared" si="1"/>
        <v>45777</v>
      </c>
      <c r="D36" s="63">
        <v>8.466343879699707</v>
      </c>
      <c r="E36" s="16" t="str">
        <f t="shared" si="0"/>
        <v>-</v>
      </c>
    </row>
    <row r="37" spans="1:5" x14ac:dyDescent="0.2">
      <c r="A37" s="77" t="s">
        <v>7</v>
      </c>
      <c r="B37" s="78"/>
      <c r="C37" s="78"/>
      <c r="D37" s="79"/>
      <c r="E37" s="17">
        <f>COUNT(D7:D36)</f>
        <v>29</v>
      </c>
    </row>
    <row r="38" spans="1:5" x14ac:dyDescent="0.2">
      <c r="A38" s="68" t="s">
        <v>8</v>
      </c>
      <c r="B38" s="69"/>
      <c r="C38" s="69"/>
      <c r="D38" s="70"/>
      <c r="E38" s="17">
        <f>'M3'!E39+'M4'!E37</f>
        <v>119</v>
      </c>
    </row>
    <row r="39" spans="1:5" x14ac:dyDescent="0.2">
      <c r="A39" s="68" t="s">
        <v>9</v>
      </c>
      <c r="B39" s="69"/>
      <c r="C39" s="69"/>
      <c r="D39" s="70"/>
      <c r="E39" s="17">
        <f>COUNT(E7:E36)</f>
        <v>0</v>
      </c>
    </row>
    <row r="40" spans="1:5" x14ac:dyDescent="0.2">
      <c r="A40" s="68" t="s">
        <v>10</v>
      </c>
      <c r="B40" s="69"/>
      <c r="C40" s="69"/>
      <c r="D40" s="70"/>
      <c r="E40" s="17">
        <f>'M3'!E41+'M4'!E39</f>
        <v>1</v>
      </c>
    </row>
    <row r="41" spans="1:5" x14ac:dyDescent="0.2">
      <c r="A41" s="68" t="s">
        <v>11</v>
      </c>
      <c r="B41" s="69"/>
      <c r="C41" s="69"/>
      <c r="D41" s="70"/>
      <c r="E41" s="18">
        <f>AVERAGE(D7:D36)</f>
        <v>11.023558419326257</v>
      </c>
    </row>
    <row r="42" spans="1:5" ht="13.5" thickBot="1" x14ac:dyDescent="0.25">
      <c r="A42" s="65" t="s">
        <v>12</v>
      </c>
      <c r="B42" s="66"/>
      <c r="C42" s="66"/>
      <c r="D42" s="67"/>
      <c r="E42" s="19">
        <f>(E37/30)*100</f>
        <v>96.666666666666671</v>
      </c>
    </row>
    <row r="43" spans="1:5" x14ac:dyDescent="0.2">
      <c r="A43" s="5"/>
      <c r="B43" s="5"/>
      <c r="C43" s="5"/>
      <c r="D43" s="5"/>
      <c r="E43" s="5"/>
    </row>
    <row r="44" spans="1:5" ht="18" x14ac:dyDescent="0.25">
      <c r="A44" s="7"/>
      <c r="B44" s="8"/>
      <c r="C44" s="8"/>
      <c r="D44" s="8"/>
      <c r="E44" s="8"/>
    </row>
    <row r="45" spans="1:5" x14ac:dyDescent="0.2">
      <c r="A45" s="6"/>
      <c r="B45" s="6"/>
      <c r="C45" s="6"/>
      <c r="D45" s="6"/>
      <c r="E45" s="6"/>
    </row>
    <row r="46" spans="1:5" x14ac:dyDescent="0.2">
      <c r="A46" s="6"/>
      <c r="B46" s="6"/>
      <c r="C46" s="6"/>
      <c r="D46" s="6"/>
      <c r="E46" s="6"/>
    </row>
    <row r="47" spans="1:5" x14ac:dyDescent="0.2">
      <c r="A47" s="6"/>
      <c r="B47" s="6"/>
      <c r="C47" s="6"/>
      <c r="D47" s="6"/>
      <c r="E47" s="6"/>
    </row>
  </sheetData>
  <protectedRanges>
    <protectedRange sqref="A7:B36" name="Range1"/>
  </protectedRanges>
  <mergeCells count="11">
    <mergeCell ref="A1:E1"/>
    <mergeCell ref="A2:E2"/>
    <mergeCell ref="A3:A5"/>
    <mergeCell ref="B3:B5"/>
    <mergeCell ref="C3:C5"/>
    <mergeCell ref="A42:D42"/>
    <mergeCell ref="A37:D37"/>
    <mergeCell ref="A38:D38"/>
    <mergeCell ref="A39:D39"/>
    <mergeCell ref="A40:D40"/>
    <mergeCell ref="A41:D4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48"/>
  <sheetViews>
    <sheetView workbookViewId="0">
      <selection activeCell="A38" sqref="A38:D38"/>
    </sheetView>
  </sheetViews>
  <sheetFormatPr defaultRowHeight="12.75" x14ac:dyDescent="0.2"/>
  <cols>
    <col min="1" max="1" width="12.7109375" customWidth="1"/>
    <col min="2" max="2" width="11.5703125" customWidth="1"/>
    <col min="3" max="4" width="15" customWidth="1"/>
    <col min="5" max="5" width="15.5703125" customWidth="1"/>
  </cols>
  <sheetData>
    <row r="1" spans="1:5" ht="12.75" customHeight="1" x14ac:dyDescent="0.2">
      <c r="A1" s="71" t="s">
        <v>18</v>
      </c>
      <c r="B1" s="72"/>
      <c r="C1" s="72"/>
      <c r="D1" s="72"/>
      <c r="E1" s="72"/>
    </row>
    <row r="2" spans="1:5" ht="13.5" thickBot="1" x14ac:dyDescent="0.25">
      <c r="A2" s="73"/>
      <c r="B2" s="72"/>
      <c r="C2" s="72"/>
      <c r="D2" s="72"/>
      <c r="E2" s="72"/>
    </row>
    <row r="3" spans="1:5" ht="25.5" x14ac:dyDescent="0.2">
      <c r="A3" s="74" t="s">
        <v>0</v>
      </c>
      <c r="B3" s="74" t="s">
        <v>1</v>
      </c>
      <c r="C3" s="74" t="s">
        <v>2</v>
      </c>
      <c r="D3" s="11" t="s">
        <v>3</v>
      </c>
      <c r="E3" s="11" t="s">
        <v>4</v>
      </c>
    </row>
    <row r="4" spans="1:5" ht="25.5" x14ac:dyDescent="0.2">
      <c r="A4" s="75"/>
      <c r="B4" s="75"/>
      <c r="C4" s="75"/>
      <c r="D4" s="43" t="s">
        <v>15</v>
      </c>
      <c r="E4" s="1" t="s">
        <v>5</v>
      </c>
    </row>
    <row r="5" spans="1:5" ht="15" thickBot="1" x14ac:dyDescent="0.25">
      <c r="A5" s="76"/>
      <c r="B5" s="76"/>
      <c r="C5" s="76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45778</v>
      </c>
      <c r="D7" s="60">
        <v>4.18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45779</v>
      </c>
      <c r="D8" s="60">
        <v>8.76</v>
      </c>
      <c r="E8" s="16" t="str">
        <f t="shared" ref="E8:E37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7" si="1">C8+1</f>
        <v>45780</v>
      </c>
      <c r="D9" s="60">
        <v>12.2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45781</v>
      </c>
      <c r="D10" s="60">
        <v>15.99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45782</v>
      </c>
      <c r="D11" s="60">
        <v>10.38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45783</v>
      </c>
      <c r="D12" s="60">
        <v>14.91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45784</v>
      </c>
      <c r="D13" s="60">
        <v>16.170000000000002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45785</v>
      </c>
      <c r="D14" s="60">
        <v>12.15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45786</v>
      </c>
      <c r="D15" s="60">
        <v>8.4700000000000006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45787</v>
      </c>
      <c r="D16" s="60">
        <v>8.4700000000000006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45788</v>
      </c>
      <c r="D17" s="60">
        <v>8.4700000000000006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45789</v>
      </c>
      <c r="D18" s="60">
        <v>8.52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45790</v>
      </c>
      <c r="D19" s="60">
        <v>8.58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45791</v>
      </c>
      <c r="D20" s="60">
        <v>5.38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45792</v>
      </c>
      <c r="D21" s="60">
        <v>8.77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45793</v>
      </c>
      <c r="D22" s="60">
        <v>9.15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45794</v>
      </c>
      <c r="D23" s="60">
        <v>5.22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45795</v>
      </c>
      <c r="D24" s="60">
        <v>8.4700000000000006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45796</v>
      </c>
      <c r="D25" s="60">
        <v>9.08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45797</v>
      </c>
      <c r="D26" s="60">
        <v>8.93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45798</v>
      </c>
      <c r="D27" s="60">
        <v>5.86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45799</v>
      </c>
      <c r="D28" s="60">
        <v>11.57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45800</v>
      </c>
      <c r="D29" s="60">
        <v>16.43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45801</v>
      </c>
      <c r="D30" s="60">
        <v>16.89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45802</v>
      </c>
      <c r="D31" s="60">
        <v>8.4700000000000006</v>
      </c>
      <c r="E31" s="16" t="str">
        <f t="shared" si="0"/>
        <v>-</v>
      </c>
    </row>
    <row r="32" spans="1:5" x14ac:dyDescent="0.2">
      <c r="A32" s="15" t="s">
        <v>14</v>
      </c>
      <c r="B32" s="4" t="s">
        <v>6</v>
      </c>
      <c r="C32" s="3">
        <f t="shared" si="1"/>
        <v>45803</v>
      </c>
      <c r="D32" s="60">
        <v>8.4700000000000006</v>
      </c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3">
        <f t="shared" si="1"/>
        <v>45804</v>
      </c>
      <c r="D33" s="60">
        <v>8.52</v>
      </c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3">
        <f t="shared" si="1"/>
        <v>45805</v>
      </c>
      <c r="D34" s="60">
        <v>10.69</v>
      </c>
      <c r="E34" s="16" t="str">
        <f t="shared" si="0"/>
        <v>-</v>
      </c>
    </row>
    <row r="35" spans="1:5" x14ac:dyDescent="0.2">
      <c r="A35" s="15" t="s">
        <v>14</v>
      </c>
      <c r="B35" s="4" t="s">
        <v>6</v>
      </c>
      <c r="C35" s="3">
        <f t="shared" si="1"/>
        <v>45806</v>
      </c>
      <c r="D35" s="60">
        <v>15.21</v>
      </c>
      <c r="E35" s="16" t="str">
        <f t="shared" si="0"/>
        <v>-</v>
      </c>
    </row>
    <row r="36" spans="1:5" x14ac:dyDescent="0.2">
      <c r="A36" s="15" t="s">
        <v>14</v>
      </c>
      <c r="B36" s="4" t="s">
        <v>6</v>
      </c>
      <c r="C36" s="3">
        <f t="shared" si="1"/>
        <v>45807</v>
      </c>
      <c r="D36" s="60">
        <v>14.35</v>
      </c>
      <c r="E36" s="16" t="str">
        <f t="shared" si="0"/>
        <v>-</v>
      </c>
    </row>
    <row r="37" spans="1:5" x14ac:dyDescent="0.2">
      <c r="A37" s="15" t="s">
        <v>14</v>
      </c>
      <c r="B37" s="4" t="s">
        <v>6</v>
      </c>
      <c r="C37" s="3">
        <f t="shared" si="1"/>
        <v>45808</v>
      </c>
      <c r="D37" s="60">
        <v>12.13</v>
      </c>
      <c r="E37" s="16" t="str">
        <f t="shared" si="0"/>
        <v>-</v>
      </c>
    </row>
    <row r="38" spans="1:5" x14ac:dyDescent="0.2">
      <c r="A38" s="68" t="s">
        <v>7</v>
      </c>
      <c r="B38" s="69"/>
      <c r="C38" s="69"/>
      <c r="D38" s="70"/>
      <c r="E38" s="17">
        <f>COUNT(D7:D37)</f>
        <v>31</v>
      </c>
    </row>
    <row r="39" spans="1:5" x14ac:dyDescent="0.2">
      <c r="A39" s="68" t="s">
        <v>8</v>
      </c>
      <c r="B39" s="69"/>
      <c r="C39" s="69"/>
      <c r="D39" s="70"/>
      <c r="E39" s="17">
        <f>'M4'!E38+'M5'!E38</f>
        <v>150</v>
      </c>
    </row>
    <row r="40" spans="1:5" x14ac:dyDescent="0.2">
      <c r="A40" s="68" t="s">
        <v>9</v>
      </c>
      <c r="B40" s="69"/>
      <c r="C40" s="69"/>
      <c r="D40" s="70"/>
      <c r="E40" s="17">
        <f>COUNT(E7:E37)</f>
        <v>0</v>
      </c>
    </row>
    <row r="41" spans="1:5" x14ac:dyDescent="0.2">
      <c r="A41" s="68" t="s">
        <v>10</v>
      </c>
      <c r="B41" s="69"/>
      <c r="C41" s="69"/>
      <c r="D41" s="70"/>
      <c r="E41" s="17">
        <f>'M4'!E40+'M5'!E40</f>
        <v>1</v>
      </c>
    </row>
    <row r="42" spans="1:5" x14ac:dyDescent="0.2">
      <c r="A42" s="68" t="s">
        <v>11</v>
      </c>
      <c r="B42" s="69"/>
      <c r="C42" s="69"/>
      <c r="D42" s="70"/>
      <c r="E42" s="18">
        <f>AVERAGE(D7:D37)</f>
        <v>10.34967741935484</v>
      </c>
    </row>
    <row r="43" spans="1:5" ht="13.5" thickBot="1" x14ac:dyDescent="0.25">
      <c r="A43" s="65" t="s">
        <v>12</v>
      </c>
      <c r="B43" s="66"/>
      <c r="C43" s="66"/>
      <c r="D43" s="67"/>
      <c r="E43" s="19">
        <f>(E38/31)*100</f>
        <v>100</v>
      </c>
    </row>
    <row r="44" spans="1:5" x14ac:dyDescent="0.2">
      <c r="A44" s="54"/>
      <c r="B44" s="54"/>
      <c r="C44" s="54"/>
      <c r="D44" s="54"/>
      <c r="E44" s="5"/>
    </row>
    <row r="45" spans="1:5" ht="18" x14ac:dyDescent="0.25">
      <c r="A45" s="7"/>
      <c r="B45" s="8"/>
      <c r="C45" s="8"/>
      <c r="D45" s="8"/>
      <c r="E45" s="8"/>
    </row>
    <row r="46" spans="1:5" x14ac:dyDescent="0.2">
      <c r="A46" s="6"/>
      <c r="B46" s="6"/>
      <c r="C46" s="6"/>
      <c r="D46" s="6"/>
      <c r="E46" s="6"/>
    </row>
    <row r="47" spans="1:5" x14ac:dyDescent="0.2">
      <c r="A47" s="6"/>
      <c r="B47" s="6"/>
      <c r="C47" s="6"/>
      <c r="D47" s="6"/>
      <c r="E47" s="6"/>
    </row>
    <row r="48" spans="1:5" x14ac:dyDescent="0.2">
      <c r="A48" s="6"/>
      <c r="B48" s="6"/>
      <c r="C48" s="6"/>
      <c r="D48" s="6"/>
      <c r="E48" s="6"/>
    </row>
  </sheetData>
  <protectedRanges>
    <protectedRange sqref="A7:B37" name="Range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47"/>
  <sheetViews>
    <sheetView tabSelected="1" workbookViewId="0">
      <selection activeCell="A37" sqref="A37:D37"/>
    </sheetView>
  </sheetViews>
  <sheetFormatPr defaultRowHeight="12.75" x14ac:dyDescent="0.2"/>
  <cols>
    <col min="1" max="1" width="13.7109375" customWidth="1"/>
    <col min="2" max="2" width="11.5703125" customWidth="1"/>
    <col min="3" max="4" width="15" customWidth="1"/>
    <col min="5" max="5" width="15.7109375" customWidth="1"/>
  </cols>
  <sheetData>
    <row r="1" spans="1:5" ht="12.75" customHeight="1" x14ac:dyDescent="0.2">
      <c r="A1" s="71" t="s">
        <v>18</v>
      </c>
      <c r="B1" s="72"/>
      <c r="C1" s="72"/>
      <c r="D1" s="72"/>
      <c r="E1" s="72"/>
    </row>
    <row r="2" spans="1:5" ht="13.5" thickBot="1" x14ac:dyDescent="0.25">
      <c r="A2" s="73"/>
      <c r="B2" s="72"/>
      <c r="C2" s="72"/>
      <c r="D2" s="72"/>
      <c r="E2" s="72"/>
    </row>
    <row r="3" spans="1:5" ht="25.5" x14ac:dyDescent="0.2">
      <c r="A3" s="74" t="s">
        <v>0</v>
      </c>
      <c r="B3" s="74" t="s">
        <v>1</v>
      </c>
      <c r="C3" s="74" t="s">
        <v>2</v>
      </c>
      <c r="D3" s="11" t="s">
        <v>3</v>
      </c>
      <c r="E3" s="11" t="s">
        <v>4</v>
      </c>
    </row>
    <row r="4" spans="1:5" ht="25.5" x14ac:dyDescent="0.2">
      <c r="A4" s="75"/>
      <c r="B4" s="75"/>
      <c r="C4" s="75"/>
      <c r="D4" s="43" t="s">
        <v>15</v>
      </c>
      <c r="E4" s="1" t="s">
        <v>5</v>
      </c>
    </row>
    <row r="5" spans="1:5" ht="15" thickBot="1" x14ac:dyDescent="0.25">
      <c r="A5" s="76"/>
      <c r="B5" s="76"/>
      <c r="C5" s="76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45809</v>
      </c>
      <c r="D7" s="60">
        <v>4.5999999999999996</v>
      </c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45810</v>
      </c>
      <c r="D8" s="60">
        <v>10.5</v>
      </c>
      <c r="E8" s="16" t="str">
        <f t="shared" ref="E8:E36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6" si="1">C8+1</f>
        <v>45811</v>
      </c>
      <c r="D9" s="60">
        <v>13.08</v>
      </c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45812</v>
      </c>
      <c r="D10" s="60">
        <v>8.4700000000000006</v>
      </c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45813</v>
      </c>
      <c r="D11" s="60">
        <v>8.4700000000000006</v>
      </c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45814</v>
      </c>
      <c r="D12" s="60">
        <v>8.8699999999999992</v>
      </c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45815</v>
      </c>
      <c r="D13" s="60">
        <v>10.15</v>
      </c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45816</v>
      </c>
      <c r="D14" s="60">
        <v>10.15</v>
      </c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45817</v>
      </c>
      <c r="D15" s="60">
        <v>10.73</v>
      </c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45818</v>
      </c>
      <c r="D16" s="60">
        <v>12.25</v>
      </c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45819</v>
      </c>
      <c r="D17" s="60">
        <v>11.79</v>
      </c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45820</v>
      </c>
      <c r="D18" s="60">
        <v>12.58</v>
      </c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45821</v>
      </c>
      <c r="D19" s="60">
        <v>13.41</v>
      </c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45822</v>
      </c>
      <c r="D20" s="60">
        <v>8.4700000000000006</v>
      </c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45823</v>
      </c>
      <c r="D21" s="60">
        <v>8.4700000000000006</v>
      </c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45824</v>
      </c>
      <c r="D22" s="60">
        <v>9.2899999999999991</v>
      </c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45825</v>
      </c>
      <c r="D23" s="60">
        <v>10.34</v>
      </c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45826</v>
      </c>
      <c r="D24" s="60">
        <v>11.24</v>
      </c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45827</v>
      </c>
      <c r="D25" s="60">
        <v>14.78</v>
      </c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45828</v>
      </c>
      <c r="D26" s="60">
        <v>8.5299999999999994</v>
      </c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45829</v>
      </c>
      <c r="D27" s="60">
        <v>8.6</v>
      </c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45830</v>
      </c>
      <c r="D28" s="60">
        <v>0.4</v>
      </c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45831</v>
      </c>
      <c r="D29" s="60">
        <v>4.8499999999999996</v>
      </c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45832</v>
      </c>
      <c r="D30" s="60">
        <v>17.72</v>
      </c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45833</v>
      </c>
      <c r="D31" s="60">
        <v>17.8</v>
      </c>
      <c r="E31" s="16" t="str">
        <f t="shared" si="0"/>
        <v>-</v>
      </c>
    </row>
    <row r="32" spans="1:5" x14ac:dyDescent="0.2">
      <c r="A32" s="15" t="s">
        <v>14</v>
      </c>
      <c r="B32" s="4" t="s">
        <v>6</v>
      </c>
      <c r="C32" s="3">
        <f t="shared" si="1"/>
        <v>45834</v>
      </c>
      <c r="D32" s="60">
        <v>11</v>
      </c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3">
        <f t="shared" si="1"/>
        <v>45835</v>
      </c>
      <c r="D33" s="60">
        <v>15.97</v>
      </c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3">
        <f t="shared" si="1"/>
        <v>45836</v>
      </c>
      <c r="D34" s="60">
        <v>17.53</v>
      </c>
      <c r="E34" s="16" t="str">
        <f t="shared" si="0"/>
        <v>-</v>
      </c>
    </row>
    <row r="35" spans="1:5" x14ac:dyDescent="0.2">
      <c r="A35" s="15" t="s">
        <v>14</v>
      </c>
      <c r="B35" s="4" t="s">
        <v>6</v>
      </c>
      <c r="C35" s="3">
        <f t="shared" si="1"/>
        <v>45837</v>
      </c>
      <c r="D35" s="60">
        <v>11.18</v>
      </c>
      <c r="E35" s="16" t="str">
        <f t="shared" si="0"/>
        <v>-</v>
      </c>
    </row>
    <row r="36" spans="1:5" x14ac:dyDescent="0.2">
      <c r="A36" s="15" t="s">
        <v>14</v>
      </c>
      <c r="B36" s="4" t="s">
        <v>6</v>
      </c>
      <c r="C36" s="3">
        <f t="shared" si="1"/>
        <v>45838</v>
      </c>
      <c r="D36" s="60">
        <v>8.69</v>
      </c>
      <c r="E36" s="16" t="str">
        <f t="shared" si="0"/>
        <v>-</v>
      </c>
    </row>
    <row r="37" spans="1:5" x14ac:dyDescent="0.2">
      <c r="A37" s="68" t="s">
        <v>7</v>
      </c>
      <c r="B37" s="69"/>
      <c r="C37" s="69"/>
      <c r="D37" s="70"/>
      <c r="E37" s="17">
        <f>COUNT(D7:D36)</f>
        <v>30</v>
      </c>
    </row>
    <row r="38" spans="1:5" x14ac:dyDescent="0.2">
      <c r="A38" s="68" t="s">
        <v>8</v>
      </c>
      <c r="B38" s="69"/>
      <c r="C38" s="69"/>
      <c r="D38" s="70"/>
      <c r="E38" s="17">
        <f>'M5'!E39+'M6'!E37</f>
        <v>180</v>
      </c>
    </row>
    <row r="39" spans="1:5" x14ac:dyDescent="0.2">
      <c r="A39" s="68" t="s">
        <v>9</v>
      </c>
      <c r="B39" s="69"/>
      <c r="C39" s="69"/>
      <c r="D39" s="70"/>
      <c r="E39" s="17">
        <f>COUNT(E7:E36)</f>
        <v>0</v>
      </c>
    </row>
    <row r="40" spans="1:5" x14ac:dyDescent="0.2">
      <c r="A40" s="68" t="s">
        <v>10</v>
      </c>
      <c r="B40" s="69"/>
      <c r="C40" s="69"/>
      <c r="D40" s="70"/>
      <c r="E40" s="17">
        <f>'M5'!E41+'M6'!E39</f>
        <v>1</v>
      </c>
    </row>
    <row r="41" spans="1:5" x14ac:dyDescent="0.2">
      <c r="A41" s="68" t="s">
        <v>11</v>
      </c>
      <c r="B41" s="69"/>
      <c r="C41" s="69"/>
      <c r="D41" s="70"/>
      <c r="E41" s="18">
        <f>AVERAGE(D7:D36)</f>
        <v>10.66366666666667</v>
      </c>
    </row>
    <row r="42" spans="1:5" ht="13.5" thickBot="1" x14ac:dyDescent="0.25">
      <c r="A42" s="65" t="s">
        <v>12</v>
      </c>
      <c r="B42" s="66"/>
      <c r="C42" s="66"/>
      <c r="D42" s="67"/>
      <c r="E42" s="19">
        <f>(E37/30)*100</f>
        <v>100</v>
      </c>
    </row>
    <row r="43" spans="1:5" x14ac:dyDescent="0.2">
      <c r="A43" s="5"/>
      <c r="B43" s="5"/>
      <c r="C43" s="5"/>
      <c r="D43" s="5"/>
      <c r="E43" s="5"/>
    </row>
    <row r="44" spans="1:5" ht="18" x14ac:dyDescent="0.25">
      <c r="A44" s="7"/>
      <c r="B44" s="8"/>
      <c r="C44" s="8"/>
      <c r="D44" s="8"/>
      <c r="E44" s="8"/>
    </row>
    <row r="45" spans="1:5" x14ac:dyDescent="0.2">
      <c r="A45" s="6"/>
      <c r="B45" s="6"/>
      <c r="C45" s="6"/>
      <c r="D45" s="6"/>
      <c r="E45" s="6"/>
    </row>
    <row r="46" spans="1:5" x14ac:dyDescent="0.2">
      <c r="A46" s="6"/>
      <c r="B46" s="6"/>
      <c r="C46" s="6"/>
      <c r="D46" s="6"/>
      <c r="E46" s="6"/>
    </row>
    <row r="47" spans="1:5" x14ac:dyDescent="0.2">
      <c r="A47" s="6"/>
      <c r="B47" s="6"/>
      <c r="C47" s="6"/>
      <c r="D47" s="6"/>
      <c r="E47" s="6"/>
    </row>
  </sheetData>
  <protectedRanges>
    <protectedRange sqref="A7:B36" name="Range1"/>
  </protectedRanges>
  <autoFilter ref="D1:D47"/>
  <mergeCells count="11">
    <mergeCell ref="A42:D42"/>
    <mergeCell ref="A37:D37"/>
    <mergeCell ref="A38:D38"/>
    <mergeCell ref="A39:D39"/>
    <mergeCell ref="A40:D40"/>
    <mergeCell ref="A41:D41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U48"/>
  <sheetViews>
    <sheetView workbookViewId="0">
      <selection activeCell="C8" sqref="C8"/>
    </sheetView>
  </sheetViews>
  <sheetFormatPr defaultRowHeight="12.75" x14ac:dyDescent="0.2"/>
  <cols>
    <col min="1" max="1" width="12.85546875" customWidth="1"/>
    <col min="2" max="2" width="11.140625" customWidth="1"/>
    <col min="3" max="3" width="15" customWidth="1"/>
    <col min="4" max="5" width="14.7109375" customWidth="1"/>
  </cols>
  <sheetData>
    <row r="1" spans="1:21" ht="12.75" customHeight="1" x14ac:dyDescent="0.2">
      <c r="A1" s="71" t="s">
        <v>18</v>
      </c>
      <c r="B1" s="72"/>
      <c r="C1" s="72"/>
      <c r="D1" s="72"/>
      <c r="E1" s="72"/>
    </row>
    <row r="2" spans="1:21" ht="13.5" thickBot="1" x14ac:dyDescent="0.25">
      <c r="A2" s="73"/>
      <c r="B2" s="72"/>
      <c r="C2" s="72"/>
      <c r="D2" s="72"/>
      <c r="E2" s="72"/>
    </row>
    <row r="3" spans="1:21" ht="38.25" x14ac:dyDescent="0.2">
      <c r="A3" s="74" t="s">
        <v>0</v>
      </c>
      <c r="B3" s="74" t="s">
        <v>1</v>
      </c>
      <c r="C3" s="74" t="s">
        <v>2</v>
      </c>
      <c r="D3" s="55" t="s">
        <v>3</v>
      </c>
      <c r="E3" s="55" t="s">
        <v>4</v>
      </c>
    </row>
    <row r="4" spans="1:21" ht="25.5" x14ac:dyDescent="0.2">
      <c r="A4" s="75"/>
      <c r="B4" s="75"/>
      <c r="C4" s="75"/>
      <c r="D4" s="43" t="s">
        <v>15</v>
      </c>
      <c r="E4" s="1" t="s">
        <v>5</v>
      </c>
    </row>
    <row r="5" spans="1:21" ht="15" thickBot="1" x14ac:dyDescent="0.25">
      <c r="A5" s="76"/>
      <c r="B5" s="76"/>
      <c r="C5" s="76"/>
      <c r="D5" s="12"/>
      <c r="E5" s="42" t="s">
        <v>16</v>
      </c>
    </row>
    <row r="6" spans="1:21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</row>
    <row r="7" spans="1:21" x14ac:dyDescent="0.2">
      <c r="A7" s="15" t="s">
        <v>14</v>
      </c>
      <c r="B7" s="58" t="s">
        <v>6</v>
      </c>
      <c r="C7" s="48">
        <v>45839</v>
      </c>
      <c r="D7" s="60"/>
      <c r="E7" s="49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7"/>
    </row>
    <row r="8" spans="1:21" x14ac:dyDescent="0.2">
      <c r="A8" s="15" t="s">
        <v>14</v>
      </c>
      <c r="B8" s="59" t="s">
        <v>6</v>
      </c>
      <c r="C8" s="48">
        <f>C7+1</f>
        <v>45840</v>
      </c>
      <c r="D8" s="60"/>
      <c r="E8" s="49" t="str">
        <f t="shared" ref="E8:E37" si="0">IF(D8&gt;50,D8/50,IF(D8&lt;=50,"-"))</f>
        <v>-</v>
      </c>
    </row>
    <row r="9" spans="1:21" x14ac:dyDescent="0.2">
      <c r="A9" s="15" t="s">
        <v>14</v>
      </c>
      <c r="B9" s="59" t="s">
        <v>6</v>
      </c>
      <c r="C9" s="48">
        <f t="shared" ref="C9:C37" si="1">C8+1</f>
        <v>45841</v>
      </c>
      <c r="D9" s="60"/>
      <c r="E9" s="49" t="str">
        <f t="shared" si="0"/>
        <v>-</v>
      </c>
    </row>
    <row r="10" spans="1:21" x14ac:dyDescent="0.2">
      <c r="A10" s="15" t="s">
        <v>14</v>
      </c>
      <c r="B10" s="59" t="s">
        <v>6</v>
      </c>
      <c r="C10" s="48">
        <f t="shared" si="1"/>
        <v>45842</v>
      </c>
      <c r="D10" s="60"/>
      <c r="E10" s="49" t="str">
        <f t="shared" si="0"/>
        <v>-</v>
      </c>
    </row>
    <row r="11" spans="1:21" x14ac:dyDescent="0.2">
      <c r="A11" s="15" t="s">
        <v>14</v>
      </c>
      <c r="B11" s="59" t="s">
        <v>6</v>
      </c>
      <c r="C11" s="48">
        <f t="shared" si="1"/>
        <v>45843</v>
      </c>
      <c r="D11" s="60"/>
      <c r="E11" s="49" t="str">
        <f t="shared" si="0"/>
        <v>-</v>
      </c>
    </row>
    <row r="12" spans="1:21" x14ac:dyDescent="0.2">
      <c r="A12" s="15" t="s">
        <v>14</v>
      </c>
      <c r="B12" s="59" t="s">
        <v>6</v>
      </c>
      <c r="C12" s="48">
        <f t="shared" si="1"/>
        <v>45844</v>
      </c>
      <c r="D12" s="60"/>
      <c r="E12" s="49" t="str">
        <f t="shared" si="0"/>
        <v>-</v>
      </c>
    </row>
    <row r="13" spans="1:21" x14ac:dyDescent="0.2">
      <c r="A13" s="15" t="s">
        <v>14</v>
      </c>
      <c r="B13" s="59" t="s">
        <v>6</v>
      </c>
      <c r="C13" s="48">
        <f t="shared" si="1"/>
        <v>45845</v>
      </c>
      <c r="D13" s="60"/>
      <c r="E13" s="49" t="str">
        <f t="shared" si="0"/>
        <v>-</v>
      </c>
    </row>
    <row r="14" spans="1:21" x14ac:dyDescent="0.2">
      <c r="A14" s="15" t="s">
        <v>14</v>
      </c>
      <c r="B14" s="59" t="s">
        <v>6</v>
      </c>
      <c r="C14" s="48">
        <f t="shared" si="1"/>
        <v>45846</v>
      </c>
      <c r="D14" s="60"/>
      <c r="E14" s="49" t="str">
        <f t="shared" si="0"/>
        <v>-</v>
      </c>
    </row>
    <row r="15" spans="1:21" x14ac:dyDescent="0.2">
      <c r="A15" s="15" t="s">
        <v>14</v>
      </c>
      <c r="B15" s="59" t="s">
        <v>6</v>
      </c>
      <c r="C15" s="48">
        <f t="shared" si="1"/>
        <v>45847</v>
      </c>
      <c r="D15" s="60"/>
      <c r="E15" s="49" t="str">
        <f t="shared" si="0"/>
        <v>-</v>
      </c>
    </row>
    <row r="16" spans="1:21" x14ac:dyDescent="0.2">
      <c r="A16" s="15" t="s">
        <v>14</v>
      </c>
      <c r="B16" s="59" t="s">
        <v>6</v>
      </c>
      <c r="C16" s="48">
        <f t="shared" si="1"/>
        <v>45848</v>
      </c>
      <c r="D16" s="60"/>
      <c r="E16" s="49" t="str">
        <f t="shared" si="0"/>
        <v>-</v>
      </c>
    </row>
    <row r="17" spans="1:5" x14ac:dyDescent="0.2">
      <c r="A17" s="15" t="s">
        <v>14</v>
      </c>
      <c r="B17" s="59" t="s">
        <v>6</v>
      </c>
      <c r="C17" s="48">
        <f t="shared" si="1"/>
        <v>45849</v>
      </c>
      <c r="D17" s="62"/>
      <c r="E17" s="49" t="str">
        <f t="shared" si="0"/>
        <v>-</v>
      </c>
    </row>
    <row r="18" spans="1:5" x14ac:dyDescent="0.2">
      <c r="A18" s="15" t="s">
        <v>14</v>
      </c>
      <c r="B18" s="59" t="s">
        <v>6</v>
      </c>
      <c r="C18" s="48">
        <f t="shared" si="1"/>
        <v>45850</v>
      </c>
      <c r="D18" s="60"/>
      <c r="E18" s="49" t="str">
        <f t="shared" si="0"/>
        <v>-</v>
      </c>
    </row>
    <row r="19" spans="1:5" x14ac:dyDescent="0.2">
      <c r="A19" s="15" t="s">
        <v>14</v>
      </c>
      <c r="B19" s="59" t="s">
        <v>6</v>
      </c>
      <c r="C19" s="48">
        <f t="shared" si="1"/>
        <v>45851</v>
      </c>
      <c r="D19" s="62"/>
      <c r="E19" s="49" t="str">
        <f t="shared" si="0"/>
        <v>-</v>
      </c>
    </row>
    <row r="20" spans="1:5" x14ac:dyDescent="0.2">
      <c r="A20" s="15" t="s">
        <v>14</v>
      </c>
      <c r="B20" s="59" t="s">
        <v>6</v>
      </c>
      <c r="C20" s="48">
        <f t="shared" si="1"/>
        <v>45852</v>
      </c>
      <c r="D20" s="60"/>
      <c r="E20" s="49" t="str">
        <f t="shared" si="0"/>
        <v>-</v>
      </c>
    </row>
    <row r="21" spans="1:5" x14ac:dyDescent="0.2">
      <c r="A21" s="15" t="s">
        <v>14</v>
      </c>
      <c r="B21" s="59" t="s">
        <v>6</v>
      </c>
      <c r="C21" s="48">
        <f t="shared" si="1"/>
        <v>45853</v>
      </c>
      <c r="D21" s="60"/>
      <c r="E21" s="49" t="str">
        <f t="shared" si="0"/>
        <v>-</v>
      </c>
    </row>
    <row r="22" spans="1:5" x14ac:dyDescent="0.2">
      <c r="A22" s="15" t="s">
        <v>14</v>
      </c>
      <c r="B22" s="59" t="s">
        <v>6</v>
      </c>
      <c r="C22" s="48">
        <f t="shared" si="1"/>
        <v>45854</v>
      </c>
      <c r="D22" s="60"/>
      <c r="E22" s="49" t="str">
        <f t="shared" si="0"/>
        <v>-</v>
      </c>
    </row>
    <row r="23" spans="1:5" x14ac:dyDescent="0.2">
      <c r="A23" s="15" t="s">
        <v>14</v>
      </c>
      <c r="B23" s="59" t="s">
        <v>6</v>
      </c>
      <c r="C23" s="48">
        <f t="shared" si="1"/>
        <v>45855</v>
      </c>
      <c r="D23" s="60"/>
      <c r="E23" s="49" t="str">
        <f t="shared" si="0"/>
        <v>-</v>
      </c>
    </row>
    <row r="24" spans="1:5" x14ac:dyDescent="0.2">
      <c r="A24" s="15" t="s">
        <v>14</v>
      </c>
      <c r="B24" s="59" t="s">
        <v>6</v>
      </c>
      <c r="C24" s="48">
        <f t="shared" si="1"/>
        <v>45856</v>
      </c>
      <c r="D24" s="60"/>
      <c r="E24" s="49" t="str">
        <f t="shared" si="0"/>
        <v>-</v>
      </c>
    </row>
    <row r="25" spans="1:5" x14ac:dyDescent="0.2">
      <c r="A25" s="15" t="s">
        <v>14</v>
      </c>
      <c r="B25" s="59" t="s">
        <v>6</v>
      </c>
      <c r="C25" s="48">
        <f t="shared" si="1"/>
        <v>45857</v>
      </c>
      <c r="D25" s="60"/>
      <c r="E25" s="49" t="str">
        <f t="shared" si="0"/>
        <v>-</v>
      </c>
    </row>
    <row r="26" spans="1:5" x14ac:dyDescent="0.2">
      <c r="A26" s="15" t="s">
        <v>14</v>
      </c>
      <c r="B26" s="59" t="s">
        <v>6</v>
      </c>
      <c r="C26" s="48">
        <f t="shared" si="1"/>
        <v>45858</v>
      </c>
      <c r="D26" s="60"/>
      <c r="E26" s="49" t="str">
        <f t="shared" si="0"/>
        <v>-</v>
      </c>
    </row>
    <row r="27" spans="1:5" x14ac:dyDescent="0.2">
      <c r="A27" s="15" t="s">
        <v>14</v>
      </c>
      <c r="B27" s="59" t="s">
        <v>6</v>
      </c>
      <c r="C27" s="48">
        <f t="shared" si="1"/>
        <v>45859</v>
      </c>
      <c r="D27" s="60"/>
      <c r="E27" s="49" t="str">
        <f t="shared" si="0"/>
        <v>-</v>
      </c>
    </row>
    <row r="28" spans="1:5" x14ac:dyDescent="0.2">
      <c r="A28" s="15" t="s">
        <v>14</v>
      </c>
      <c r="B28" s="59" t="s">
        <v>6</v>
      </c>
      <c r="C28" s="48">
        <f t="shared" si="1"/>
        <v>45860</v>
      </c>
      <c r="D28" s="60"/>
      <c r="E28" s="49" t="str">
        <f t="shared" si="0"/>
        <v>-</v>
      </c>
    </row>
    <row r="29" spans="1:5" x14ac:dyDescent="0.2">
      <c r="A29" s="15" t="s">
        <v>14</v>
      </c>
      <c r="B29" s="59" t="s">
        <v>6</v>
      </c>
      <c r="C29" s="48">
        <f t="shared" si="1"/>
        <v>45861</v>
      </c>
      <c r="D29" s="60"/>
      <c r="E29" s="49" t="str">
        <f t="shared" si="0"/>
        <v>-</v>
      </c>
    </row>
    <row r="30" spans="1:5" x14ac:dyDescent="0.2">
      <c r="A30" s="15" t="s">
        <v>14</v>
      </c>
      <c r="B30" s="59" t="s">
        <v>6</v>
      </c>
      <c r="C30" s="48">
        <f t="shared" si="1"/>
        <v>45862</v>
      </c>
      <c r="D30" s="60"/>
      <c r="E30" s="49" t="str">
        <f t="shared" si="0"/>
        <v>-</v>
      </c>
    </row>
    <row r="31" spans="1:5" x14ac:dyDescent="0.2">
      <c r="A31" s="15" t="s">
        <v>14</v>
      </c>
      <c r="B31" s="59" t="s">
        <v>6</v>
      </c>
      <c r="C31" s="48">
        <f t="shared" si="1"/>
        <v>45863</v>
      </c>
      <c r="D31" s="60"/>
      <c r="E31" s="49" t="str">
        <f t="shared" si="0"/>
        <v>-</v>
      </c>
    </row>
    <row r="32" spans="1:5" x14ac:dyDescent="0.2">
      <c r="A32" s="15" t="s">
        <v>14</v>
      </c>
      <c r="B32" s="59" t="s">
        <v>6</v>
      </c>
      <c r="C32" s="48">
        <f t="shared" si="1"/>
        <v>45864</v>
      </c>
      <c r="D32" s="60"/>
      <c r="E32" s="49" t="str">
        <f t="shared" si="0"/>
        <v>-</v>
      </c>
    </row>
    <row r="33" spans="1:5" x14ac:dyDescent="0.2">
      <c r="A33" s="15" t="s">
        <v>14</v>
      </c>
      <c r="B33" s="59" t="s">
        <v>6</v>
      </c>
      <c r="C33" s="48">
        <f t="shared" si="1"/>
        <v>45865</v>
      </c>
      <c r="D33" s="60"/>
      <c r="E33" s="49" t="str">
        <f t="shared" si="0"/>
        <v>-</v>
      </c>
    </row>
    <row r="34" spans="1:5" x14ac:dyDescent="0.2">
      <c r="A34" s="15" t="s">
        <v>14</v>
      </c>
      <c r="B34" s="59" t="s">
        <v>6</v>
      </c>
      <c r="C34" s="48">
        <f t="shared" si="1"/>
        <v>45866</v>
      </c>
      <c r="D34" s="60"/>
      <c r="E34" s="49" t="str">
        <f t="shared" si="0"/>
        <v>-</v>
      </c>
    </row>
    <row r="35" spans="1:5" x14ac:dyDescent="0.2">
      <c r="A35" s="15" t="s">
        <v>14</v>
      </c>
      <c r="B35" s="59" t="s">
        <v>6</v>
      </c>
      <c r="C35" s="48">
        <f t="shared" si="1"/>
        <v>45867</v>
      </c>
      <c r="D35" s="60"/>
      <c r="E35" s="49" t="str">
        <f t="shared" si="0"/>
        <v>-</v>
      </c>
    </row>
    <row r="36" spans="1:5" x14ac:dyDescent="0.2">
      <c r="A36" s="15" t="s">
        <v>14</v>
      </c>
      <c r="B36" s="59" t="s">
        <v>6</v>
      </c>
      <c r="C36" s="48">
        <f t="shared" si="1"/>
        <v>45868</v>
      </c>
      <c r="D36" s="60"/>
      <c r="E36" s="49" t="str">
        <f t="shared" si="0"/>
        <v>-</v>
      </c>
    </row>
    <row r="37" spans="1:5" x14ac:dyDescent="0.2">
      <c r="A37" s="15" t="s">
        <v>14</v>
      </c>
      <c r="B37" s="59" t="s">
        <v>6</v>
      </c>
      <c r="C37" s="48">
        <f t="shared" si="1"/>
        <v>45869</v>
      </c>
      <c r="D37" s="60"/>
      <c r="E37" s="49" t="str">
        <f t="shared" si="0"/>
        <v>-</v>
      </c>
    </row>
    <row r="38" spans="1:5" x14ac:dyDescent="0.2">
      <c r="A38" s="68" t="s">
        <v>7</v>
      </c>
      <c r="B38" s="69"/>
      <c r="C38" s="69"/>
      <c r="D38" s="70"/>
      <c r="E38" s="17">
        <f>COUNT(D7:D37)</f>
        <v>0</v>
      </c>
    </row>
    <row r="39" spans="1:5" x14ac:dyDescent="0.2">
      <c r="A39" s="68" t="s">
        <v>8</v>
      </c>
      <c r="B39" s="69"/>
      <c r="C39" s="69"/>
      <c r="D39" s="70"/>
      <c r="E39" s="17">
        <f>'M6'!E38+'M7'!E38</f>
        <v>180</v>
      </c>
    </row>
    <row r="40" spans="1:5" x14ac:dyDescent="0.2">
      <c r="A40" s="68" t="s">
        <v>9</v>
      </c>
      <c r="B40" s="69"/>
      <c r="C40" s="69"/>
      <c r="D40" s="70"/>
      <c r="E40" s="17">
        <f>COUNT(E7:E37)</f>
        <v>0</v>
      </c>
    </row>
    <row r="41" spans="1:5" x14ac:dyDescent="0.2">
      <c r="A41" s="68" t="s">
        <v>10</v>
      </c>
      <c r="B41" s="69"/>
      <c r="C41" s="69"/>
      <c r="D41" s="70"/>
      <c r="E41" s="17">
        <f>'M6'!E40+'M7'!E40</f>
        <v>1</v>
      </c>
    </row>
    <row r="42" spans="1:5" x14ac:dyDescent="0.2">
      <c r="A42" s="68" t="s">
        <v>11</v>
      </c>
      <c r="B42" s="69"/>
      <c r="C42" s="69"/>
      <c r="D42" s="70"/>
      <c r="E42" s="18" t="e">
        <f>AVERAGE(D7:D37)</f>
        <v>#DIV/0!</v>
      </c>
    </row>
    <row r="43" spans="1:5" ht="13.5" thickBot="1" x14ac:dyDescent="0.25">
      <c r="A43" s="65" t="s">
        <v>12</v>
      </c>
      <c r="B43" s="66"/>
      <c r="C43" s="66"/>
      <c r="D43" s="67"/>
      <c r="E43" s="19">
        <f>(E38/31)*100</f>
        <v>0</v>
      </c>
    </row>
    <row r="44" spans="1:5" x14ac:dyDescent="0.2">
      <c r="A44" s="5"/>
      <c r="B44" s="5"/>
      <c r="C44" s="5"/>
      <c r="D44" s="5"/>
      <c r="E44" s="5"/>
    </row>
    <row r="45" spans="1:5" ht="18" x14ac:dyDescent="0.25">
      <c r="A45" s="7"/>
      <c r="B45" s="8"/>
      <c r="C45" s="8"/>
      <c r="D45" s="8"/>
      <c r="E45" s="8"/>
    </row>
    <row r="46" spans="1:5" x14ac:dyDescent="0.2">
      <c r="A46" s="6"/>
      <c r="B46" s="6"/>
      <c r="C46" s="6"/>
      <c r="D46" s="6"/>
      <c r="E46" s="6"/>
    </row>
    <row r="47" spans="1:5" x14ac:dyDescent="0.2">
      <c r="A47" s="6"/>
      <c r="B47" s="6"/>
      <c r="C47" s="6"/>
      <c r="D47" s="6"/>
      <c r="E47" s="6"/>
    </row>
    <row r="48" spans="1:5" x14ac:dyDescent="0.2">
      <c r="A48" s="6"/>
      <c r="B48" s="6"/>
      <c r="C48" s="6"/>
      <c r="D48" s="6"/>
      <c r="E48" s="6"/>
    </row>
  </sheetData>
  <protectedRanges>
    <protectedRange sqref="A7:B37" name="Range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48"/>
  <sheetViews>
    <sheetView workbookViewId="0">
      <selection activeCell="C8" sqref="C8"/>
    </sheetView>
  </sheetViews>
  <sheetFormatPr defaultRowHeight="12.75" x14ac:dyDescent="0.2"/>
  <cols>
    <col min="1" max="1" width="12.85546875" customWidth="1"/>
    <col min="2" max="2" width="11.28515625" customWidth="1"/>
    <col min="3" max="3" width="13.5703125" customWidth="1"/>
    <col min="4" max="4" width="15.140625" customWidth="1"/>
    <col min="5" max="5" width="14.7109375" customWidth="1"/>
  </cols>
  <sheetData>
    <row r="1" spans="1:5" ht="12.75" customHeight="1" x14ac:dyDescent="0.2">
      <c r="A1" s="71" t="s">
        <v>18</v>
      </c>
      <c r="B1" s="72"/>
      <c r="C1" s="72"/>
      <c r="D1" s="72"/>
      <c r="E1" s="72"/>
    </row>
    <row r="2" spans="1:5" ht="13.5" thickBot="1" x14ac:dyDescent="0.25">
      <c r="A2" s="73"/>
      <c r="B2" s="72"/>
      <c r="C2" s="72"/>
      <c r="D2" s="72"/>
      <c r="E2" s="72"/>
    </row>
    <row r="3" spans="1:5" ht="25.5" x14ac:dyDescent="0.2">
      <c r="A3" s="74" t="s">
        <v>0</v>
      </c>
      <c r="B3" s="74" t="s">
        <v>1</v>
      </c>
      <c r="C3" s="74" t="s">
        <v>2</v>
      </c>
      <c r="D3" s="11" t="s">
        <v>3</v>
      </c>
      <c r="E3" s="11" t="s">
        <v>4</v>
      </c>
    </row>
    <row r="4" spans="1:5" ht="25.5" x14ac:dyDescent="0.2">
      <c r="A4" s="75"/>
      <c r="B4" s="75"/>
      <c r="C4" s="75"/>
      <c r="D4" s="43" t="s">
        <v>15</v>
      </c>
      <c r="E4" s="1" t="s">
        <v>5</v>
      </c>
    </row>
    <row r="5" spans="1:5" ht="15" thickBot="1" x14ac:dyDescent="0.25">
      <c r="A5" s="76"/>
      <c r="B5" s="76"/>
      <c r="C5" s="76"/>
      <c r="D5" s="12"/>
      <c r="E5" s="42" t="s">
        <v>16</v>
      </c>
    </row>
    <row r="6" spans="1:5" x14ac:dyDescent="0.2">
      <c r="A6" s="13">
        <v>1</v>
      </c>
      <c r="B6" s="9">
        <v>2</v>
      </c>
      <c r="C6" s="9">
        <v>3</v>
      </c>
      <c r="D6" s="10">
        <v>4</v>
      </c>
      <c r="E6" s="14">
        <v>5</v>
      </c>
    </row>
    <row r="7" spans="1:5" x14ac:dyDescent="0.2">
      <c r="A7" s="15" t="s">
        <v>14</v>
      </c>
      <c r="B7" s="2" t="s">
        <v>6</v>
      </c>
      <c r="C7" s="3">
        <v>45870</v>
      </c>
      <c r="D7" s="60"/>
      <c r="E7" s="16" t="str">
        <f>IF(D7&gt;50,D7/50,IF(D7&lt;=50,"-"))</f>
        <v>-</v>
      </c>
    </row>
    <row r="8" spans="1:5" x14ac:dyDescent="0.2">
      <c r="A8" s="15" t="s">
        <v>14</v>
      </c>
      <c r="B8" s="4" t="s">
        <v>6</v>
      </c>
      <c r="C8" s="3">
        <f>C7+1</f>
        <v>45871</v>
      </c>
      <c r="D8" s="60"/>
      <c r="E8" s="16" t="str">
        <f t="shared" ref="E8:E37" si="0">IF(D8&gt;50,D8/50,IF(D8&lt;=50,"-"))</f>
        <v>-</v>
      </c>
    </row>
    <row r="9" spans="1:5" x14ac:dyDescent="0.2">
      <c r="A9" s="15" t="s">
        <v>14</v>
      </c>
      <c r="B9" s="4" t="s">
        <v>6</v>
      </c>
      <c r="C9" s="3">
        <f t="shared" ref="C9:C37" si="1">C8+1</f>
        <v>45872</v>
      </c>
      <c r="D9" s="60"/>
      <c r="E9" s="16" t="str">
        <f t="shared" si="0"/>
        <v>-</v>
      </c>
    </row>
    <row r="10" spans="1:5" x14ac:dyDescent="0.2">
      <c r="A10" s="15" t="s">
        <v>14</v>
      </c>
      <c r="B10" s="4" t="s">
        <v>6</v>
      </c>
      <c r="C10" s="3">
        <f t="shared" si="1"/>
        <v>45873</v>
      </c>
      <c r="D10" s="60"/>
      <c r="E10" s="16" t="str">
        <f t="shared" si="0"/>
        <v>-</v>
      </c>
    </row>
    <row r="11" spans="1:5" x14ac:dyDescent="0.2">
      <c r="A11" s="15" t="s">
        <v>14</v>
      </c>
      <c r="B11" s="4" t="s">
        <v>6</v>
      </c>
      <c r="C11" s="3">
        <f t="shared" si="1"/>
        <v>45874</v>
      </c>
      <c r="D11" s="60"/>
      <c r="E11" s="16" t="str">
        <f t="shared" si="0"/>
        <v>-</v>
      </c>
    </row>
    <row r="12" spans="1:5" x14ac:dyDescent="0.2">
      <c r="A12" s="15" t="s">
        <v>14</v>
      </c>
      <c r="B12" s="4" t="s">
        <v>6</v>
      </c>
      <c r="C12" s="3">
        <f t="shared" si="1"/>
        <v>45875</v>
      </c>
      <c r="D12" s="60"/>
      <c r="E12" s="16" t="str">
        <f t="shared" si="0"/>
        <v>-</v>
      </c>
    </row>
    <row r="13" spans="1:5" x14ac:dyDescent="0.2">
      <c r="A13" s="15" t="s">
        <v>14</v>
      </c>
      <c r="B13" s="4" t="s">
        <v>6</v>
      </c>
      <c r="C13" s="3">
        <f t="shared" si="1"/>
        <v>45876</v>
      </c>
      <c r="D13" s="60"/>
      <c r="E13" s="16" t="str">
        <f t="shared" si="0"/>
        <v>-</v>
      </c>
    </row>
    <row r="14" spans="1:5" x14ac:dyDescent="0.2">
      <c r="A14" s="15" t="s">
        <v>14</v>
      </c>
      <c r="B14" s="4" t="s">
        <v>6</v>
      </c>
      <c r="C14" s="3">
        <f t="shared" si="1"/>
        <v>45877</v>
      </c>
      <c r="D14" s="60"/>
      <c r="E14" s="16" t="str">
        <f t="shared" si="0"/>
        <v>-</v>
      </c>
    </row>
    <row r="15" spans="1:5" x14ac:dyDescent="0.2">
      <c r="A15" s="15" t="s">
        <v>14</v>
      </c>
      <c r="B15" s="4" t="s">
        <v>6</v>
      </c>
      <c r="C15" s="3">
        <f t="shared" si="1"/>
        <v>45878</v>
      </c>
      <c r="D15" s="60"/>
      <c r="E15" s="16" t="str">
        <f t="shared" si="0"/>
        <v>-</v>
      </c>
    </row>
    <row r="16" spans="1:5" x14ac:dyDescent="0.2">
      <c r="A16" s="15" t="s">
        <v>14</v>
      </c>
      <c r="B16" s="4" t="s">
        <v>6</v>
      </c>
      <c r="C16" s="3">
        <f t="shared" si="1"/>
        <v>45879</v>
      </c>
      <c r="D16" s="60"/>
      <c r="E16" s="16" t="str">
        <f t="shared" si="0"/>
        <v>-</v>
      </c>
    </row>
    <row r="17" spans="1:5" x14ac:dyDescent="0.2">
      <c r="A17" s="15" t="s">
        <v>14</v>
      </c>
      <c r="B17" s="4" t="s">
        <v>6</v>
      </c>
      <c r="C17" s="3">
        <f t="shared" si="1"/>
        <v>45880</v>
      </c>
      <c r="D17" s="60"/>
      <c r="E17" s="16" t="str">
        <f t="shared" si="0"/>
        <v>-</v>
      </c>
    </row>
    <row r="18" spans="1:5" x14ac:dyDescent="0.2">
      <c r="A18" s="15" t="s">
        <v>14</v>
      </c>
      <c r="B18" s="4" t="s">
        <v>6</v>
      </c>
      <c r="C18" s="3">
        <f t="shared" si="1"/>
        <v>45881</v>
      </c>
      <c r="D18" s="60"/>
      <c r="E18" s="16" t="str">
        <f t="shared" si="0"/>
        <v>-</v>
      </c>
    </row>
    <row r="19" spans="1:5" x14ac:dyDescent="0.2">
      <c r="A19" s="15" t="s">
        <v>14</v>
      </c>
      <c r="B19" s="4" t="s">
        <v>6</v>
      </c>
      <c r="C19" s="3">
        <f t="shared" si="1"/>
        <v>45882</v>
      </c>
      <c r="D19" s="60"/>
      <c r="E19" s="16" t="str">
        <f t="shared" si="0"/>
        <v>-</v>
      </c>
    </row>
    <row r="20" spans="1:5" x14ac:dyDescent="0.2">
      <c r="A20" s="15" t="s">
        <v>14</v>
      </c>
      <c r="B20" s="4" t="s">
        <v>6</v>
      </c>
      <c r="C20" s="3">
        <f t="shared" si="1"/>
        <v>45883</v>
      </c>
      <c r="D20" s="60"/>
      <c r="E20" s="16" t="str">
        <f t="shared" si="0"/>
        <v>-</v>
      </c>
    </row>
    <row r="21" spans="1:5" x14ac:dyDescent="0.2">
      <c r="A21" s="15" t="s">
        <v>14</v>
      </c>
      <c r="B21" s="4" t="s">
        <v>6</v>
      </c>
      <c r="C21" s="3">
        <f t="shared" si="1"/>
        <v>45884</v>
      </c>
      <c r="D21" s="60"/>
      <c r="E21" s="16" t="str">
        <f t="shared" si="0"/>
        <v>-</v>
      </c>
    </row>
    <row r="22" spans="1:5" x14ac:dyDescent="0.2">
      <c r="A22" s="15" t="s">
        <v>14</v>
      </c>
      <c r="B22" s="4" t="s">
        <v>6</v>
      </c>
      <c r="C22" s="3">
        <f t="shared" si="1"/>
        <v>45885</v>
      </c>
      <c r="D22" s="60"/>
      <c r="E22" s="16" t="str">
        <f t="shared" si="0"/>
        <v>-</v>
      </c>
    </row>
    <row r="23" spans="1:5" x14ac:dyDescent="0.2">
      <c r="A23" s="15" t="s">
        <v>14</v>
      </c>
      <c r="B23" s="4" t="s">
        <v>6</v>
      </c>
      <c r="C23" s="3">
        <f t="shared" si="1"/>
        <v>45886</v>
      </c>
      <c r="D23" s="60"/>
      <c r="E23" s="16" t="str">
        <f t="shared" si="0"/>
        <v>-</v>
      </c>
    </row>
    <row r="24" spans="1:5" x14ac:dyDescent="0.2">
      <c r="A24" s="15" t="s">
        <v>14</v>
      </c>
      <c r="B24" s="4" t="s">
        <v>6</v>
      </c>
      <c r="C24" s="3">
        <f t="shared" si="1"/>
        <v>45887</v>
      </c>
      <c r="D24" s="60"/>
      <c r="E24" s="16" t="str">
        <f t="shared" si="0"/>
        <v>-</v>
      </c>
    </row>
    <row r="25" spans="1:5" x14ac:dyDescent="0.2">
      <c r="A25" s="15" t="s">
        <v>14</v>
      </c>
      <c r="B25" s="4" t="s">
        <v>6</v>
      </c>
      <c r="C25" s="3">
        <f t="shared" si="1"/>
        <v>45888</v>
      </c>
      <c r="D25" s="60"/>
      <c r="E25" s="16" t="str">
        <f t="shared" si="0"/>
        <v>-</v>
      </c>
    </row>
    <row r="26" spans="1:5" x14ac:dyDescent="0.2">
      <c r="A26" s="15" t="s">
        <v>14</v>
      </c>
      <c r="B26" s="4" t="s">
        <v>6</v>
      </c>
      <c r="C26" s="3">
        <f t="shared" si="1"/>
        <v>45889</v>
      </c>
      <c r="D26" s="60"/>
      <c r="E26" s="16" t="str">
        <f t="shared" si="0"/>
        <v>-</v>
      </c>
    </row>
    <row r="27" spans="1:5" x14ac:dyDescent="0.2">
      <c r="A27" s="15" t="s">
        <v>14</v>
      </c>
      <c r="B27" s="4" t="s">
        <v>6</v>
      </c>
      <c r="C27" s="3">
        <f t="shared" si="1"/>
        <v>45890</v>
      </c>
      <c r="D27" s="60"/>
      <c r="E27" s="16" t="str">
        <f t="shared" si="0"/>
        <v>-</v>
      </c>
    </row>
    <row r="28" spans="1:5" x14ac:dyDescent="0.2">
      <c r="A28" s="15" t="s">
        <v>14</v>
      </c>
      <c r="B28" s="4" t="s">
        <v>6</v>
      </c>
      <c r="C28" s="3">
        <f t="shared" si="1"/>
        <v>45891</v>
      </c>
      <c r="D28" s="60"/>
      <c r="E28" s="16" t="str">
        <f t="shared" si="0"/>
        <v>-</v>
      </c>
    </row>
    <row r="29" spans="1:5" x14ac:dyDescent="0.2">
      <c r="A29" s="15" t="s">
        <v>14</v>
      </c>
      <c r="B29" s="4" t="s">
        <v>6</v>
      </c>
      <c r="C29" s="3">
        <f t="shared" si="1"/>
        <v>45892</v>
      </c>
      <c r="D29" s="60"/>
      <c r="E29" s="16" t="str">
        <f t="shared" si="0"/>
        <v>-</v>
      </c>
    </row>
    <row r="30" spans="1:5" x14ac:dyDescent="0.2">
      <c r="A30" s="15" t="s">
        <v>14</v>
      </c>
      <c r="B30" s="4" t="s">
        <v>6</v>
      </c>
      <c r="C30" s="3">
        <f t="shared" si="1"/>
        <v>45893</v>
      </c>
      <c r="D30" s="60"/>
      <c r="E30" s="16" t="str">
        <f t="shared" si="0"/>
        <v>-</v>
      </c>
    </row>
    <row r="31" spans="1:5" x14ac:dyDescent="0.2">
      <c r="A31" s="15" t="s">
        <v>14</v>
      </c>
      <c r="B31" s="4" t="s">
        <v>6</v>
      </c>
      <c r="C31" s="3">
        <f t="shared" si="1"/>
        <v>45894</v>
      </c>
      <c r="D31" s="60"/>
      <c r="E31" s="16" t="str">
        <f t="shared" si="0"/>
        <v>-</v>
      </c>
    </row>
    <row r="32" spans="1:5" x14ac:dyDescent="0.2">
      <c r="A32" s="15" t="s">
        <v>14</v>
      </c>
      <c r="B32" s="4" t="s">
        <v>6</v>
      </c>
      <c r="C32" s="3">
        <f t="shared" si="1"/>
        <v>45895</v>
      </c>
      <c r="D32" s="60"/>
      <c r="E32" s="16" t="str">
        <f t="shared" si="0"/>
        <v>-</v>
      </c>
    </row>
    <row r="33" spans="1:5" x14ac:dyDescent="0.2">
      <c r="A33" s="15" t="s">
        <v>14</v>
      </c>
      <c r="B33" s="4" t="s">
        <v>6</v>
      </c>
      <c r="C33" s="3">
        <f t="shared" si="1"/>
        <v>45896</v>
      </c>
      <c r="D33" s="60"/>
      <c r="E33" s="16" t="str">
        <f t="shared" si="0"/>
        <v>-</v>
      </c>
    </row>
    <row r="34" spans="1:5" x14ac:dyDescent="0.2">
      <c r="A34" s="15" t="s">
        <v>14</v>
      </c>
      <c r="B34" s="4" t="s">
        <v>6</v>
      </c>
      <c r="C34" s="3">
        <f t="shared" si="1"/>
        <v>45897</v>
      </c>
      <c r="D34" s="60"/>
      <c r="E34" s="16" t="str">
        <f t="shared" si="0"/>
        <v>-</v>
      </c>
    </row>
    <row r="35" spans="1:5" x14ac:dyDescent="0.2">
      <c r="A35" s="15" t="s">
        <v>14</v>
      </c>
      <c r="B35" s="4" t="s">
        <v>6</v>
      </c>
      <c r="C35" s="3">
        <f t="shared" si="1"/>
        <v>45898</v>
      </c>
      <c r="D35" s="60"/>
      <c r="E35" s="16" t="str">
        <f t="shared" si="0"/>
        <v>-</v>
      </c>
    </row>
    <row r="36" spans="1:5" x14ac:dyDescent="0.2">
      <c r="A36" s="15" t="s">
        <v>14</v>
      </c>
      <c r="B36" s="4" t="s">
        <v>6</v>
      </c>
      <c r="C36" s="3">
        <f t="shared" si="1"/>
        <v>45899</v>
      </c>
      <c r="D36" s="60"/>
      <c r="E36" s="16" t="str">
        <f t="shared" si="0"/>
        <v>-</v>
      </c>
    </row>
    <row r="37" spans="1:5" x14ac:dyDescent="0.2">
      <c r="A37" s="15" t="s">
        <v>14</v>
      </c>
      <c r="B37" s="4" t="s">
        <v>6</v>
      </c>
      <c r="C37" s="3">
        <f t="shared" si="1"/>
        <v>45900</v>
      </c>
      <c r="D37" s="60"/>
      <c r="E37" s="16" t="str">
        <f t="shared" si="0"/>
        <v>-</v>
      </c>
    </row>
    <row r="38" spans="1:5" x14ac:dyDescent="0.2">
      <c r="A38" s="68" t="s">
        <v>7</v>
      </c>
      <c r="B38" s="69"/>
      <c r="C38" s="69"/>
      <c r="D38" s="70"/>
      <c r="E38" s="17">
        <f>COUNT(D7:D37)</f>
        <v>0</v>
      </c>
    </row>
    <row r="39" spans="1:5" x14ac:dyDescent="0.2">
      <c r="A39" s="68" t="s">
        <v>8</v>
      </c>
      <c r="B39" s="69"/>
      <c r="C39" s="69"/>
      <c r="D39" s="70"/>
      <c r="E39" s="17">
        <f>'M7'!E39+'M8'!E38</f>
        <v>180</v>
      </c>
    </row>
    <row r="40" spans="1:5" x14ac:dyDescent="0.2">
      <c r="A40" s="68" t="s">
        <v>9</v>
      </c>
      <c r="B40" s="69"/>
      <c r="C40" s="69"/>
      <c r="D40" s="70"/>
      <c r="E40" s="17">
        <f>COUNT(E7:E37)</f>
        <v>0</v>
      </c>
    </row>
    <row r="41" spans="1:5" x14ac:dyDescent="0.2">
      <c r="A41" s="68" t="s">
        <v>10</v>
      </c>
      <c r="B41" s="69"/>
      <c r="C41" s="69"/>
      <c r="D41" s="70"/>
      <c r="E41" s="17">
        <f>'M7'!E41+'M8'!E40</f>
        <v>1</v>
      </c>
    </row>
    <row r="42" spans="1:5" x14ac:dyDescent="0.2">
      <c r="A42" s="68" t="s">
        <v>11</v>
      </c>
      <c r="B42" s="69"/>
      <c r="C42" s="69"/>
      <c r="D42" s="70"/>
      <c r="E42" s="18" t="e">
        <f>AVERAGE(D7:D37)</f>
        <v>#DIV/0!</v>
      </c>
    </row>
    <row r="43" spans="1:5" ht="13.5" thickBot="1" x14ac:dyDescent="0.25">
      <c r="A43" s="65" t="s">
        <v>12</v>
      </c>
      <c r="B43" s="66"/>
      <c r="C43" s="66"/>
      <c r="D43" s="67"/>
      <c r="E43" s="19">
        <f>(E38/31)*100</f>
        <v>0</v>
      </c>
    </row>
    <row r="44" spans="1:5" x14ac:dyDescent="0.2">
      <c r="A44" s="5"/>
      <c r="B44" s="5"/>
      <c r="C44" s="5"/>
      <c r="D44" s="5"/>
      <c r="E44" s="5"/>
    </row>
    <row r="45" spans="1:5" ht="18" x14ac:dyDescent="0.25">
      <c r="A45" s="7"/>
      <c r="B45" s="8"/>
      <c r="C45" s="8"/>
      <c r="D45" s="8"/>
      <c r="E45" s="8"/>
    </row>
    <row r="46" spans="1:5" x14ac:dyDescent="0.2">
      <c r="A46" s="6"/>
      <c r="B46" s="6"/>
      <c r="C46" s="6"/>
      <c r="D46" s="6"/>
      <c r="E46" s="6"/>
    </row>
    <row r="47" spans="1:5" x14ac:dyDescent="0.2">
      <c r="A47" s="6"/>
      <c r="B47" s="6"/>
      <c r="C47" s="6"/>
      <c r="D47" s="6"/>
      <c r="E47" s="6"/>
    </row>
    <row r="48" spans="1:5" x14ac:dyDescent="0.2">
      <c r="A48" s="6"/>
      <c r="B48" s="6"/>
      <c r="C48" s="6"/>
      <c r="D48" s="6"/>
      <c r="E48" s="6"/>
    </row>
  </sheetData>
  <protectedRanges>
    <protectedRange sqref="A7:B37" name="Range1_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69"/>
  <sheetViews>
    <sheetView topLeftCell="A5" workbookViewId="0">
      <selection activeCell="C8" sqref="C8"/>
    </sheetView>
  </sheetViews>
  <sheetFormatPr defaultRowHeight="12.75" x14ac:dyDescent="0.2"/>
  <cols>
    <col min="1" max="1" width="13" customWidth="1"/>
    <col min="2" max="2" width="12.140625" customWidth="1"/>
    <col min="3" max="3" width="13.42578125" customWidth="1"/>
    <col min="4" max="4" width="15.85546875" style="28" customWidth="1"/>
    <col min="5" max="5" width="15.7109375" customWidth="1"/>
  </cols>
  <sheetData>
    <row r="1" spans="1:5" ht="12.75" customHeight="1" x14ac:dyDescent="0.2">
      <c r="A1" s="71" t="s">
        <v>18</v>
      </c>
      <c r="B1" s="72"/>
      <c r="C1" s="72"/>
      <c r="D1" s="72"/>
      <c r="E1" s="72"/>
    </row>
    <row r="2" spans="1:5" ht="13.5" thickBot="1" x14ac:dyDescent="0.25">
      <c r="A2" s="73"/>
      <c r="B2" s="72"/>
      <c r="C2" s="72"/>
      <c r="D2" s="72"/>
      <c r="E2" s="72"/>
    </row>
    <row r="3" spans="1:5" ht="25.5" x14ac:dyDescent="0.2">
      <c r="A3" s="74" t="s">
        <v>0</v>
      </c>
      <c r="B3" s="74" t="s">
        <v>1</v>
      </c>
      <c r="C3" s="80" t="s">
        <v>2</v>
      </c>
      <c r="D3" s="41" t="s">
        <v>3</v>
      </c>
      <c r="E3" s="22" t="s">
        <v>4</v>
      </c>
    </row>
    <row r="4" spans="1:5" ht="25.5" x14ac:dyDescent="0.2">
      <c r="A4" s="75"/>
      <c r="B4" s="75"/>
      <c r="C4" s="81"/>
      <c r="D4" s="43" t="s">
        <v>15</v>
      </c>
      <c r="E4" s="23" t="s">
        <v>5</v>
      </c>
    </row>
    <row r="5" spans="1:5" ht="15" thickBot="1" x14ac:dyDescent="0.25">
      <c r="A5" s="76"/>
      <c r="B5" s="76"/>
      <c r="C5" s="82"/>
      <c r="D5" s="12"/>
      <c r="E5" s="44" t="s">
        <v>16</v>
      </c>
    </row>
    <row r="6" spans="1:5" x14ac:dyDescent="0.2">
      <c r="A6" s="13">
        <v>1</v>
      </c>
      <c r="B6" s="9">
        <v>2</v>
      </c>
      <c r="C6" s="21">
        <v>3</v>
      </c>
      <c r="D6" s="46">
        <v>4</v>
      </c>
      <c r="E6" s="24">
        <v>5</v>
      </c>
    </row>
    <row r="7" spans="1:5" x14ac:dyDescent="0.2">
      <c r="A7" s="15" t="s">
        <v>14</v>
      </c>
      <c r="B7" s="47" t="s">
        <v>6</v>
      </c>
      <c r="C7" s="48">
        <v>45901</v>
      </c>
      <c r="D7" s="60"/>
      <c r="E7" s="49" t="str">
        <f>IF(D7&gt;50,D7/50,IF(D7&lt;=50,"-"))</f>
        <v>-</v>
      </c>
    </row>
    <row r="8" spans="1:5" x14ac:dyDescent="0.2">
      <c r="A8" s="15" t="s">
        <v>14</v>
      </c>
      <c r="B8" s="50" t="s">
        <v>6</v>
      </c>
      <c r="C8" s="48">
        <f>C7+1</f>
        <v>45902</v>
      </c>
      <c r="D8" s="60"/>
      <c r="E8" s="49" t="str">
        <f t="shared" ref="E8:E36" si="0">IF(D8&gt;50,D8/50,IF(D8&lt;=50,"-"))</f>
        <v>-</v>
      </c>
    </row>
    <row r="9" spans="1:5" x14ac:dyDescent="0.2">
      <c r="A9" s="15" t="s">
        <v>14</v>
      </c>
      <c r="B9" s="50" t="s">
        <v>6</v>
      </c>
      <c r="C9" s="48">
        <f t="shared" ref="C9:C36" si="1">C8+1</f>
        <v>45903</v>
      </c>
      <c r="D9" s="60"/>
      <c r="E9" s="49" t="str">
        <f t="shared" si="0"/>
        <v>-</v>
      </c>
    </row>
    <row r="10" spans="1:5" x14ac:dyDescent="0.2">
      <c r="A10" s="15" t="s">
        <v>14</v>
      </c>
      <c r="B10" s="50" t="s">
        <v>6</v>
      </c>
      <c r="C10" s="48">
        <f t="shared" si="1"/>
        <v>45904</v>
      </c>
      <c r="D10" s="60"/>
      <c r="E10" s="49" t="str">
        <f t="shared" si="0"/>
        <v>-</v>
      </c>
    </row>
    <row r="11" spans="1:5" x14ac:dyDescent="0.2">
      <c r="A11" s="15" t="s">
        <v>14</v>
      </c>
      <c r="B11" s="50" t="s">
        <v>6</v>
      </c>
      <c r="C11" s="48">
        <f t="shared" si="1"/>
        <v>45905</v>
      </c>
      <c r="D11" s="60"/>
      <c r="E11" s="49" t="str">
        <f t="shared" si="0"/>
        <v>-</v>
      </c>
    </row>
    <row r="12" spans="1:5" x14ac:dyDescent="0.2">
      <c r="A12" s="15" t="s">
        <v>14</v>
      </c>
      <c r="B12" s="50" t="s">
        <v>6</v>
      </c>
      <c r="C12" s="48">
        <f t="shared" si="1"/>
        <v>45906</v>
      </c>
      <c r="D12" s="60"/>
      <c r="E12" s="49" t="str">
        <f t="shared" si="0"/>
        <v>-</v>
      </c>
    </row>
    <row r="13" spans="1:5" x14ac:dyDescent="0.2">
      <c r="A13" s="15" t="s">
        <v>14</v>
      </c>
      <c r="B13" s="50" t="s">
        <v>6</v>
      </c>
      <c r="C13" s="48">
        <f t="shared" si="1"/>
        <v>45907</v>
      </c>
      <c r="D13" s="60"/>
      <c r="E13" s="49" t="str">
        <f t="shared" si="0"/>
        <v>-</v>
      </c>
    </row>
    <row r="14" spans="1:5" x14ac:dyDescent="0.2">
      <c r="A14" s="15" t="s">
        <v>14</v>
      </c>
      <c r="B14" s="50" t="s">
        <v>6</v>
      </c>
      <c r="C14" s="48">
        <f t="shared" si="1"/>
        <v>45908</v>
      </c>
      <c r="D14" s="60"/>
      <c r="E14" s="49" t="str">
        <f t="shared" si="0"/>
        <v>-</v>
      </c>
    </row>
    <row r="15" spans="1:5" x14ac:dyDescent="0.2">
      <c r="A15" s="15" t="s">
        <v>14</v>
      </c>
      <c r="B15" s="50" t="s">
        <v>6</v>
      </c>
      <c r="C15" s="48">
        <f t="shared" si="1"/>
        <v>45909</v>
      </c>
      <c r="D15" s="60"/>
      <c r="E15" s="49" t="str">
        <f t="shared" si="0"/>
        <v>-</v>
      </c>
    </row>
    <row r="16" spans="1:5" x14ac:dyDescent="0.2">
      <c r="A16" s="15" t="s">
        <v>14</v>
      </c>
      <c r="B16" s="50" t="s">
        <v>6</v>
      </c>
      <c r="C16" s="48">
        <f t="shared" si="1"/>
        <v>45910</v>
      </c>
      <c r="D16" s="60"/>
      <c r="E16" s="49" t="str">
        <f t="shared" si="0"/>
        <v>-</v>
      </c>
    </row>
    <row r="17" spans="1:5" x14ac:dyDescent="0.2">
      <c r="A17" s="15" t="s">
        <v>14</v>
      </c>
      <c r="B17" s="50" t="s">
        <v>6</v>
      </c>
      <c r="C17" s="48">
        <f t="shared" si="1"/>
        <v>45911</v>
      </c>
      <c r="D17" s="60"/>
      <c r="E17" s="49" t="str">
        <f t="shared" si="0"/>
        <v>-</v>
      </c>
    </row>
    <row r="18" spans="1:5" x14ac:dyDescent="0.2">
      <c r="A18" s="15" t="s">
        <v>14</v>
      </c>
      <c r="B18" s="50" t="s">
        <v>6</v>
      </c>
      <c r="C18" s="48">
        <f t="shared" si="1"/>
        <v>45912</v>
      </c>
      <c r="D18" s="60"/>
      <c r="E18" s="49" t="str">
        <f t="shared" si="0"/>
        <v>-</v>
      </c>
    </row>
    <row r="19" spans="1:5" x14ac:dyDescent="0.2">
      <c r="A19" s="15" t="s">
        <v>14</v>
      </c>
      <c r="B19" s="50" t="s">
        <v>6</v>
      </c>
      <c r="C19" s="48">
        <f t="shared" si="1"/>
        <v>45913</v>
      </c>
      <c r="D19" s="60"/>
      <c r="E19" s="49" t="str">
        <f t="shared" si="0"/>
        <v>-</v>
      </c>
    </row>
    <row r="20" spans="1:5" x14ac:dyDescent="0.2">
      <c r="A20" s="15" t="s">
        <v>14</v>
      </c>
      <c r="B20" s="50" t="s">
        <v>6</v>
      </c>
      <c r="C20" s="48">
        <f t="shared" si="1"/>
        <v>45914</v>
      </c>
      <c r="D20" s="60"/>
      <c r="E20" s="49" t="str">
        <f t="shared" si="0"/>
        <v>-</v>
      </c>
    </row>
    <row r="21" spans="1:5" x14ac:dyDescent="0.2">
      <c r="A21" s="15" t="s">
        <v>14</v>
      </c>
      <c r="B21" s="50" t="s">
        <v>6</v>
      </c>
      <c r="C21" s="48">
        <f t="shared" si="1"/>
        <v>45915</v>
      </c>
      <c r="D21" s="60"/>
      <c r="E21" s="49" t="str">
        <f t="shared" si="0"/>
        <v>-</v>
      </c>
    </row>
    <row r="22" spans="1:5" x14ac:dyDescent="0.2">
      <c r="A22" s="15" t="s">
        <v>14</v>
      </c>
      <c r="B22" s="50" t="s">
        <v>6</v>
      </c>
      <c r="C22" s="48">
        <f t="shared" si="1"/>
        <v>45916</v>
      </c>
      <c r="D22" s="60"/>
      <c r="E22" s="49" t="str">
        <f t="shared" si="0"/>
        <v>-</v>
      </c>
    </row>
    <row r="23" spans="1:5" x14ac:dyDescent="0.2">
      <c r="A23" s="15" t="s">
        <v>14</v>
      </c>
      <c r="B23" s="50" t="s">
        <v>6</v>
      </c>
      <c r="C23" s="48">
        <f t="shared" si="1"/>
        <v>45917</v>
      </c>
      <c r="D23" s="60"/>
      <c r="E23" s="49" t="str">
        <f t="shared" si="0"/>
        <v>-</v>
      </c>
    </row>
    <row r="24" spans="1:5" x14ac:dyDescent="0.2">
      <c r="A24" s="15" t="s">
        <v>14</v>
      </c>
      <c r="B24" s="50" t="s">
        <v>6</v>
      </c>
      <c r="C24" s="48">
        <f t="shared" si="1"/>
        <v>45918</v>
      </c>
      <c r="D24" s="60"/>
      <c r="E24" s="49" t="str">
        <f t="shared" si="0"/>
        <v>-</v>
      </c>
    </row>
    <row r="25" spans="1:5" x14ac:dyDescent="0.2">
      <c r="A25" s="15" t="s">
        <v>14</v>
      </c>
      <c r="B25" s="50" t="s">
        <v>6</v>
      </c>
      <c r="C25" s="48">
        <f t="shared" si="1"/>
        <v>45919</v>
      </c>
      <c r="D25" s="60"/>
      <c r="E25" s="49" t="str">
        <f t="shared" si="0"/>
        <v>-</v>
      </c>
    </row>
    <row r="26" spans="1:5" x14ac:dyDescent="0.2">
      <c r="A26" s="15" t="s">
        <v>14</v>
      </c>
      <c r="B26" s="50" t="s">
        <v>6</v>
      </c>
      <c r="C26" s="48">
        <f t="shared" si="1"/>
        <v>45920</v>
      </c>
      <c r="D26" s="60"/>
      <c r="E26" s="49" t="str">
        <f t="shared" si="0"/>
        <v>-</v>
      </c>
    </row>
    <row r="27" spans="1:5" x14ac:dyDescent="0.2">
      <c r="A27" s="15" t="s">
        <v>14</v>
      </c>
      <c r="B27" s="50" t="s">
        <v>6</v>
      </c>
      <c r="C27" s="48">
        <f t="shared" si="1"/>
        <v>45921</v>
      </c>
      <c r="D27" s="60"/>
      <c r="E27" s="16" t="str">
        <f t="shared" si="0"/>
        <v>-</v>
      </c>
    </row>
    <row r="28" spans="1:5" x14ac:dyDescent="0.2">
      <c r="A28" s="15" t="s">
        <v>14</v>
      </c>
      <c r="B28" s="50" t="s">
        <v>6</v>
      </c>
      <c r="C28" s="48">
        <f t="shared" si="1"/>
        <v>45922</v>
      </c>
      <c r="D28" s="60"/>
      <c r="E28" s="16" t="str">
        <f t="shared" si="0"/>
        <v>-</v>
      </c>
    </row>
    <row r="29" spans="1:5" x14ac:dyDescent="0.2">
      <c r="A29" s="15" t="s">
        <v>14</v>
      </c>
      <c r="B29" s="50" t="s">
        <v>6</v>
      </c>
      <c r="C29" s="48">
        <f t="shared" si="1"/>
        <v>45923</v>
      </c>
      <c r="D29" s="60"/>
      <c r="E29" s="16" t="str">
        <f t="shared" si="0"/>
        <v>-</v>
      </c>
    </row>
    <row r="30" spans="1:5" x14ac:dyDescent="0.2">
      <c r="A30" s="15" t="s">
        <v>14</v>
      </c>
      <c r="B30" s="50" t="s">
        <v>6</v>
      </c>
      <c r="C30" s="48">
        <f t="shared" si="1"/>
        <v>45924</v>
      </c>
      <c r="D30" s="60"/>
      <c r="E30" s="16" t="str">
        <f t="shared" si="0"/>
        <v>-</v>
      </c>
    </row>
    <row r="31" spans="1:5" x14ac:dyDescent="0.2">
      <c r="A31" s="15" t="s">
        <v>14</v>
      </c>
      <c r="B31" s="50" t="s">
        <v>6</v>
      </c>
      <c r="C31" s="48">
        <f t="shared" si="1"/>
        <v>45925</v>
      </c>
      <c r="D31" s="60"/>
      <c r="E31" s="16" t="str">
        <f t="shared" si="0"/>
        <v>-</v>
      </c>
    </row>
    <row r="32" spans="1:5" x14ac:dyDescent="0.2">
      <c r="A32" s="15" t="s">
        <v>14</v>
      </c>
      <c r="B32" s="50" t="s">
        <v>6</v>
      </c>
      <c r="C32" s="48">
        <f t="shared" si="1"/>
        <v>45926</v>
      </c>
      <c r="D32" s="60"/>
      <c r="E32" s="16" t="str">
        <f t="shared" si="0"/>
        <v>-</v>
      </c>
    </row>
    <row r="33" spans="1:5" x14ac:dyDescent="0.2">
      <c r="A33" s="15" t="s">
        <v>14</v>
      </c>
      <c r="B33" s="50" t="s">
        <v>6</v>
      </c>
      <c r="C33" s="48">
        <f t="shared" si="1"/>
        <v>45927</v>
      </c>
      <c r="D33" s="60"/>
      <c r="E33" s="16" t="str">
        <f t="shared" si="0"/>
        <v>-</v>
      </c>
    </row>
    <row r="34" spans="1:5" x14ac:dyDescent="0.2">
      <c r="A34" s="15" t="s">
        <v>14</v>
      </c>
      <c r="B34" s="50" t="s">
        <v>6</v>
      </c>
      <c r="C34" s="48">
        <f t="shared" si="1"/>
        <v>45928</v>
      </c>
      <c r="D34" s="60"/>
      <c r="E34" s="16" t="str">
        <f t="shared" si="0"/>
        <v>-</v>
      </c>
    </row>
    <row r="35" spans="1:5" x14ac:dyDescent="0.2">
      <c r="A35" s="15" t="s">
        <v>14</v>
      </c>
      <c r="B35" s="50" t="s">
        <v>6</v>
      </c>
      <c r="C35" s="48">
        <f t="shared" si="1"/>
        <v>45929</v>
      </c>
      <c r="D35" s="60"/>
      <c r="E35" s="16" t="str">
        <f t="shared" si="0"/>
        <v>-</v>
      </c>
    </row>
    <row r="36" spans="1:5" x14ac:dyDescent="0.2">
      <c r="A36" s="15" t="s">
        <v>14</v>
      </c>
      <c r="B36" s="50" t="s">
        <v>6</v>
      </c>
      <c r="C36" s="48">
        <f t="shared" si="1"/>
        <v>45930</v>
      </c>
      <c r="D36" s="60"/>
      <c r="E36" s="16" t="str">
        <f t="shared" si="0"/>
        <v>-</v>
      </c>
    </row>
    <row r="37" spans="1:5" x14ac:dyDescent="0.2">
      <c r="A37" s="68" t="s">
        <v>7</v>
      </c>
      <c r="B37" s="69"/>
      <c r="C37" s="69"/>
      <c r="D37" s="70"/>
      <c r="E37" s="25">
        <f>COUNT(D7:D36)</f>
        <v>0</v>
      </c>
    </row>
    <row r="38" spans="1:5" x14ac:dyDescent="0.2">
      <c r="A38" s="68" t="s">
        <v>8</v>
      </c>
      <c r="B38" s="69"/>
      <c r="C38" s="69"/>
      <c r="D38" s="70"/>
      <c r="E38" s="25">
        <f>'M8'!E39+'M9'!E37</f>
        <v>180</v>
      </c>
    </row>
    <row r="39" spans="1:5" x14ac:dyDescent="0.2">
      <c r="A39" s="68" t="s">
        <v>9</v>
      </c>
      <c r="B39" s="69"/>
      <c r="C39" s="69"/>
      <c r="D39" s="70"/>
      <c r="E39" s="25">
        <f>COUNT(E7:E36)</f>
        <v>0</v>
      </c>
    </row>
    <row r="40" spans="1:5" x14ac:dyDescent="0.2">
      <c r="A40" s="68" t="s">
        <v>10</v>
      </c>
      <c r="B40" s="69"/>
      <c r="C40" s="69"/>
      <c r="D40" s="70"/>
      <c r="E40" s="25">
        <f>'M8'!E41+'M9'!E39</f>
        <v>1</v>
      </c>
    </row>
    <row r="41" spans="1:5" x14ac:dyDescent="0.2">
      <c r="A41" s="68" t="s">
        <v>11</v>
      </c>
      <c r="B41" s="69"/>
      <c r="C41" s="69"/>
      <c r="D41" s="70"/>
      <c r="E41" s="26" t="e">
        <f>AVERAGE(D7:D36)</f>
        <v>#DIV/0!</v>
      </c>
    </row>
    <row r="42" spans="1:5" ht="13.5" thickBot="1" x14ac:dyDescent="0.25">
      <c r="A42" s="65" t="s">
        <v>12</v>
      </c>
      <c r="B42" s="66"/>
      <c r="C42" s="66"/>
      <c r="D42" s="67"/>
      <c r="E42" s="27">
        <f>(E37/30)*100</f>
        <v>0</v>
      </c>
    </row>
    <row r="43" spans="1:5" x14ac:dyDescent="0.2">
      <c r="C43" s="51"/>
      <c r="D43" s="52"/>
    </row>
    <row r="44" spans="1:5" x14ac:dyDescent="0.2">
      <c r="D44" s="45"/>
    </row>
    <row r="45" spans="1:5" x14ac:dyDescent="0.2">
      <c r="D45" s="45"/>
    </row>
    <row r="46" spans="1:5" x14ac:dyDescent="0.2">
      <c r="D46" s="45"/>
    </row>
    <row r="47" spans="1:5" x14ac:dyDescent="0.2">
      <c r="D47" s="45"/>
    </row>
    <row r="48" spans="1:5" x14ac:dyDescent="0.2">
      <c r="D48" s="45"/>
    </row>
    <row r="49" spans="4:4" x14ac:dyDescent="0.2">
      <c r="D49" s="45"/>
    </row>
    <row r="50" spans="4:4" x14ac:dyDescent="0.2">
      <c r="D50" s="45"/>
    </row>
    <row r="51" spans="4:4" x14ac:dyDescent="0.2">
      <c r="D51" s="45"/>
    </row>
    <row r="52" spans="4:4" x14ac:dyDescent="0.2">
      <c r="D52" s="45"/>
    </row>
    <row r="53" spans="4:4" x14ac:dyDescent="0.2">
      <c r="D53" s="45"/>
    </row>
    <row r="54" spans="4:4" x14ac:dyDescent="0.2">
      <c r="D54" s="45"/>
    </row>
    <row r="55" spans="4:4" x14ac:dyDescent="0.2">
      <c r="D55" s="45"/>
    </row>
    <row r="56" spans="4:4" x14ac:dyDescent="0.2">
      <c r="D56" s="45"/>
    </row>
    <row r="57" spans="4:4" x14ac:dyDescent="0.2">
      <c r="D57" s="45"/>
    </row>
    <row r="58" spans="4:4" x14ac:dyDescent="0.2">
      <c r="D58" s="45"/>
    </row>
    <row r="59" spans="4:4" x14ac:dyDescent="0.2">
      <c r="D59" s="45"/>
    </row>
    <row r="60" spans="4:4" x14ac:dyDescent="0.2">
      <c r="D60" s="45"/>
    </row>
    <row r="61" spans="4:4" x14ac:dyDescent="0.2">
      <c r="D61" s="45"/>
    </row>
    <row r="62" spans="4:4" x14ac:dyDescent="0.2">
      <c r="D62" s="45"/>
    </row>
    <row r="63" spans="4:4" x14ac:dyDescent="0.2">
      <c r="D63" s="45"/>
    </row>
    <row r="64" spans="4:4" x14ac:dyDescent="0.2">
      <c r="D64" s="45"/>
    </row>
    <row r="65" spans="4:4" x14ac:dyDescent="0.2">
      <c r="D65" s="45"/>
    </row>
    <row r="66" spans="4:4" x14ac:dyDescent="0.2">
      <c r="D66" s="45"/>
    </row>
    <row r="67" spans="4:4" x14ac:dyDescent="0.2">
      <c r="D67" s="45"/>
    </row>
    <row r="68" spans="4:4" x14ac:dyDescent="0.2">
      <c r="D68" s="45"/>
    </row>
    <row r="69" spans="4:4" x14ac:dyDescent="0.2">
      <c r="D69" s="45"/>
    </row>
  </sheetData>
  <protectedRanges>
    <protectedRange sqref="A7:B36" name="Range1"/>
  </protectedRanges>
  <mergeCells count="11">
    <mergeCell ref="A42:D42"/>
    <mergeCell ref="A37:D37"/>
    <mergeCell ref="A38:D38"/>
    <mergeCell ref="A39:D39"/>
    <mergeCell ref="A40:D40"/>
    <mergeCell ref="A41:D41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</vt:vector>
  </TitlesOfParts>
  <Company>moew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Mariana MM. Mihaleva</cp:lastModifiedBy>
  <cp:lastPrinted>2016-05-26T13:09:13Z</cp:lastPrinted>
  <dcterms:created xsi:type="dcterms:W3CDTF">2009-02-18T08:49:20Z</dcterms:created>
  <dcterms:modified xsi:type="dcterms:W3CDTF">2025-07-07T14:07:20Z</dcterms:modified>
</cp:coreProperties>
</file>